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LK4/2. Durchgang/Staffel B/"/>
    </mc:Choice>
  </mc:AlternateContent>
  <xr:revisionPtr revIDLastSave="0" documentId="13_ncr:1_{59D61924-A752-5247-8F46-E4A9B60F6BBB}" xr6:coauthVersionLast="47" xr6:coauthVersionMax="47" xr10:uidLastSave="{00000000-0000-0000-0000-000000000000}"/>
  <bookViews>
    <workbookView xWindow="0" yWindow="660" windowWidth="30240" windowHeight="17060" tabRatio="961" activeTab="2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2" hidden="1">Gesamtübersicht!$A$10:$G$10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5" l="1"/>
  <c r="G12" i="5"/>
  <c r="G16" i="5"/>
  <c r="G17" i="5"/>
  <c r="G14" i="5"/>
  <c r="G15" i="5"/>
  <c r="F13" i="5"/>
  <c r="F12" i="5"/>
  <c r="F16" i="5"/>
  <c r="F17" i="5"/>
  <c r="F14" i="5"/>
  <c r="F15" i="5"/>
  <c r="G11" i="5"/>
  <c r="F11" i="5"/>
  <c r="F155" i="1"/>
  <c r="F154" i="1"/>
  <c r="F153" i="1"/>
  <c r="C63" i="6" s="1"/>
  <c r="F152" i="1"/>
  <c r="C56" i="6" s="1"/>
  <c r="F151" i="1"/>
  <c r="C12" i="6" s="1"/>
  <c r="F150" i="1"/>
  <c r="F149" i="1"/>
  <c r="C35" i="6" s="1"/>
  <c r="F148" i="1"/>
  <c r="C36" i="6" s="1"/>
  <c r="F147" i="1"/>
  <c r="C15" i="6" s="1"/>
  <c r="F146" i="1"/>
  <c r="C25" i="6" s="1"/>
  <c r="A72" i="6"/>
  <c r="A75" i="6"/>
  <c r="A68" i="6"/>
  <c r="A71" i="6"/>
  <c r="A44" i="6"/>
  <c r="A22" i="6"/>
  <c r="A26" i="6"/>
  <c r="A51" i="6"/>
  <c r="A21" i="6"/>
  <c r="A39" i="6"/>
  <c r="B39" i="6"/>
  <c r="A28" i="6"/>
  <c r="B28" i="6"/>
  <c r="A47" i="6"/>
  <c r="B47" i="6"/>
  <c r="A32" i="6"/>
  <c r="B32" i="6"/>
  <c r="A34" i="6"/>
  <c r="B34" i="6"/>
  <c r="A58" i="6"/>
  <c r="B58" i="6"/>
  <c r="A33" i="6"/>
  <c r="B33" i="6"/>
  <c r="A64" i="6"/>
  <c r="B64" i="6"/>
  <c r="A85" i="6"/>
  <c r="B85" i="6"/>
  <c r="A86" i="6"/>
  <c r="B86" i="6"/>
  <c r="A87" i="6"/>
  <c r="B87" i="6"/>
  <c r="A88" i="6"/>
  <c r="B88" i="6"/>
  <c r="A89" i="6"/>
  <c r="B89" i="6"/>
  <c r="A90" i="6"/>
  <c r="B90" i="6"/>
  <c r="A52" i="6"/>
  <c r="B52" i="6"/>
  <c r="A79" i="6"/>
  <c r="B79" i="6"/>
  <c r="A16" i="6"/>
  <c r="B16" i="6"/>
  <c r="A8" i="6"/>
  <c r="B8" i="6"/>
  <c r="A20" i="6"/>
  <c r="B20" i="6"/>
  <c r="A9" i="6"/>
  <c r="B9" i="6"/>
  <c r="A67" i="6"/>
  <c r="B67" i="6"/>
  <c r="A30" i="6"/>
  <c r="B30" i="6"/>
  <c r="A60" i="6"/>
  <c r="B60" i="6"/>
  <c r="A40" i="6"/>
  <c r="B40" i="6"/>
  <c r="A38" i="6"/>
  <c r="B38" i="6"/>
  <c r="A91" i="6"/>
  <c r="B91" i="6"/>
  <c r="A92" i="6"/>
  <c r="B92" i="6"/>
  <c r="A93" i="6"/>
  <c r="B93" i="6"/>
  <c r="A94" i="6"/>
  <c r="B94" i="6"/>
  <c r="A3" i="6"/>
  <c r="B3" i="6"/>
  <c r="A42" i="6"/>
  <c r="B42" i="6"/>
  <c r="A6" i="6"/>
  <c r="B6" i="6"/>
  <c r="A14" i="6"/>
  <c r="B14" i="6"/>
  <c r="A54" i="6"/>
  <c r="B54" i="6"/>
  <c r="A24" i="6"/>
  <c r="B24" i="6"/>
  <c r="A29" i="6"/>
  <c r="B29" i="6"/>
  <c r="A78" i="6"/>
  <c r="B78" i="6"/>
  <c r="A95" i="6"/>
  <c r="B95" i="6"/>
  <c r="A96" i="6"/>
  <c r="B96" i="6"/>
  <c r="A97" i="6"/>
  <c r="B97" i="6"/>
  <c r="A98" i="6"/>
  <c r="B98" i="6"/>
  <c r="A99" i="6"/>
  <c r="B99" i="6"/>
  <c r="A100" i="6"/>
  <c r="B100" i="6"/>
  <c r="A101" i="6"/>
  <c r="B101" i="6"/>
  <c r="A19" i="6"/>
  <c r="B19" i="6"/>
  <c r="A45" i="6"/>
  <c r="B45" i="6"/>
  <c r="A7" i="6"/>
  <c r="B7" i="6"/>
  <c r="A70" i="6"/>
  <c r="B70" i="6"/>
  <c r="A57" i="6"/>
  <c r="B57" i="6"/>
  <c r="A61" i="6"/>
  <c r="B61" i="6"/>
  <c r="A23" i="6"/>
  <c r="B23" i="6"/>
  <c r="A43" i="6"/>
  <c r="B43" i="6"/>
  <c r="A5" i="6"/>
  <c r="B5" i="6"/>
  <c r="A62" i="6"/>
  <c r="B62" i="6"/>
  <c r="A37" i="6"/>
  <c r="B37" i="6"/>
  <c r="A69" i="6"/>
  <c r="B69" i="6"/>
  <c r="A80" i="6"/>
  <c r="B80" i="6"/>
  <c r="A17" i="6"/>
  <c r="B17" i="6"/>
  <c r="A41" i="6"/>
  <c r="B41" i="6"/>
  <c r="B21" i="6"/>
  <c r="B51" i="6"/>
  <c r="A31" i="6"/>
  <c r="B31" i="6"/>
  <c r="B26" i="6"/>
  <c r="A11" i="6"/>
  <c r="B11" i="6"/>
  <c r="B22" i="6"/>
  <c r="B44" i="6"/>
  <c r="A53" i="6"/>
  <c r="B53" i="6"/>
  <c r="B71" i="6"/>
  <c r="B68" i="6"/>
  <c r="B75" i="6"/>
  <c r="B72" i="6"/>
  <c r="A76" i="6"/>
  <c r="B76" i="6"/>
  <c r="A73" i="6"/>
  <c r="B73" i="6"/>
  <c r="A74" i="6"/>
  <c r="B74" i="6"/>
  <c r="A49" i="6"/>
  <c r="B49" i="6"/>
  <c r="A46" i="6"/>
  <c r="B46" i="6"/>
  <c r="A66" i="6"/>
  <c r="B66" i="6"/>
  <c r="A65" i="6"/>
  <c r="B65" i="6"/>
  <c r="A77" i="6"/>
  <c r="B77" i="6"/>
  <c r="A48" i="6"/>
  <c r="B48" i="6"/>
  <c r="A59" i="6"/>
  <c r="B59" i="6"/>
  <c r="A55" i="6"/>
  <c r="B55" i="6"/>
  <c r="A102" i="6"/>
  <c r="B102" i="6"/>
  <c r="A103" i="6"/>
  <c r="B103" i="6"/>
  <c r="A104" i="6"/>
  <c r="B104" i="6"/>
  <c r="A105" i="6"/>
  <c r="B105" i="6"/>
  <c r="A106" i="6"/>
  <c r="B106" i="6"/>
  <c r="A107" i="6"/>
  <c r="B107" i="6"/>
  <c r="A108" i="6"/>
  <c r="B108" i="6"/>
  <c r="A10" i="6"/>
  <c r="B10" i="6"/>
  <c r="A13" i="6"/>
  <c r="B13" i="6"/>
  <c r="A2" i="6"/>
  <c r="B2" i="6"/>
  <c r="A18" i="6"/>
  <c r="B18" i="6"/>
  <c r="A50" i="6"/>
  <c r="B50" i="6"/>
  <c r="A84" i="6"/>
  <c r="B84" i="6"/>
  <c r="A81" i="6"/>
  <c r="B81" i="6"/>
  <c r="A109" i="6"/>
  <c r="B109" i="6"/>
  <c r="F109" i="6"/>
  <c r="A110" i="6"/>
  <c r="B110" i="6"/>
  <c r="A111" i="6"/>
  <c r="B111" i="6"/>
  <c r="A112" i="6"/>
  <c r="B112" i="6"/>
  <c r="A113" i="6"/>
  <c r="B113" i="6"/>
  <c r="A114" i="6"/>
  <c r="B114" i="6"/>
  <c r="A115" i="6"/>
  <c r="B115" i="6"/>
  <c r="A116" i="6"/>
  <c r="B116" i="6"/>
  <c r="A25" i="6"/>
  <c r="B25" i="6"/>
  <c r="A15" i="6"/>
  <c r="B15" i="6"/>
  <c r="A36" i="6"/>
  <c r="B36" i="6"/>
  <c r="A35" i="6"/>
  <c r="B35" i="6"/>
  <c r="A4" i="6"/>
  <c r="B4" i="6"/>
  <c r="A12" i="6"/>
  <c r="B12" i="6"/>
  <c r="A56" i="6"/>
  <c r="B56" i="6"/>
  <c r="A63" i="6"/>
  <c r="B63" i="6"/>
  <c r="A82" i="6"/>
  <c r="B82" i="6"/>
  <c r="A83" i="6"/>
  <c r="B83" i="6"/>
  <c r="A117" i="6"/>
  <c r="B117" i="6"/>
  <c r="A118" i="6"/>
  <c r="B118" i="6"/>
  <c r="A119" i="6"/>
  <c r="B119" i="6"/>
  <c r="A120" i="6"/>
  <c r="B120" i="6"/>
  <c r="A121" i="6"/>
  <c r="B121" i="6"/>
  <c r="B27" i="6"/>
  <c r="A27" i="6"/>
  <c r="R155" i="1"/>
  <c r="F83" i="6" s="1"/>
  <c r="N155" i="1"/>
  <c r="E83" i="6" s="1"/>
  <c r="J155" i="1"/>
  <c r="D83" i="6"/>
  <c r="C83" i="6"/>
  <c r="R153" i="1"/>
  <c r="F63" i="6" s="1"/>
  <c r="N153" i="1"/>
  <c r="E63" i="6" s="1"/>
  <c r="J153" i="1"/>
  <c r="D63" i="6"/>
  <c r="R152" i="1"/>
  <c r="F56" i="6" s="1"/>
  <c r="N152" i="1"/>
  <c r="E56" i="6" s="1"/>
  <c r="J152" i="1"/>
  <c r="D56" i="6" s="1"/>
  <c r="R151" i="1"/>
  <c r="N151" i="1"/>
  <c r="E12" i="6"/>
  <c r="J151" i="1"/>
  <c r="D12" i="6" s="1"/>
  <c r="R150" i="1"/>
  <c r="F4" i="6" s="1"/>
  <c r="N150" i="1"/>
  <c r="E4" i="6" s="1"/>
  <c r="J150" i="1"/>
  <c r="D4" i="6" s="1"/>
  <c r="R149" i="1"/>
  <c r="F35" i="6" s="1"/>
  <c r="N149" i="1"/>
  <c r="E35" i="6" s="1"/>
  <c r="J149" i="1"/>
  <c r="D35" i="6" s="1"/>
  <c r="R133" i="1"/>
  <c r="N133" i="1"/>
  <c r="S133" i="1" s="1"/>
  <c r="G109" i="6" s="1"/>
  <c r="J133" i="1"/>
  <c r="D109" i="6"/>
  <c r="F133" i="1"/>
  <c r="C109" i="6"/>
  <c r="R132" i="1"/>
  <c r="F81" i="6"/>
  <c r="N132" i="1"/>
  <c r="E81" i="6" s="1"/>
  <c r="J132" i="1"/>
  <c r="D81" i="6" s="1"/>
  <c r="F132" i="1"/>
  <c r="C81" i="6"/>
  <c r="R131" i="1"/>
  <c r="F84" i="6"/>
  <c r="N131" i="1"/>
  <c r="E84" i="6" s="1"/>
  <c r="J131" i="1"/>
  <c r="D84" i="6" s="1"/>
  <c r="F131" i="1"/>
  <c r="C84" i="6"/>
  <c r="R130" i="1"/>
  <c r="F50" i="6" s="1"/>
  <c r="N130" i="1"/>
  <c r="E50" i="6" s="1"/>
  <c r="J130" i="1"/>
  <c r="D50" i="6" s="1"/>
  <c r="F130" i="1"/>
  <c r="C50" i="6" s="1"/>
  <c r="R129" i="1"/>
  <c r="F18" i="6" s="1"/>
  <c r="N129" i="1"/>
  <c r="E18" i="6" s="1"/>
  <c r="J129" i="1"/>
  <c r="D18" i="6" s="1"/>
  <c r="F129" i="1"/>
  <c r="C18" i="6" s="1"/>
  <c r="R113" i="1"/>
  <c r="F55" i="6" s="1"/>
  <c r="N113" i="1"/>
  <c r="E55" i="6" s="1"/>
  <c r="J113" i="1"/>
  <c r="F113" i="1"/>
  <c r="C55" i="6" s="1"/>
  <c r="R112" i="1"/>
  <c r="F59" i="6" s="1"/>
  <c r="N112" i="1"/>
  <c r="E59" i="6" s="1"/>
  <c r="J112" i="1"/>
  <c r="D59" i="6"/>
  <c r="F112" i="1"/>
  <c r="R111" i="1"/>
  <c r="F48" i="6" s="1"/>
  <c r="N111" i="1"/>
  <c r="E48" i="6" s="1"/>
  <c r="J111" i="1"/>
  <c r="F111" i="1"/>
  <c r="C48" i="6" s="1"/>
  <c r="R110" i="1"/>
  <c r="F77" i="6" s="1"/>
  <c r="N110" i="1"/>
  <c r="E77" i="6" s="1"/>
  <c r="J110" i="1"/>
  <c r="D77" i="6"/>
  <c r="F110" i="1"/>
  <c r="S110" i="1" s="1"/>
  <c r="G77" i="6" s="1"/>
  <c r="C77" i="6"/>
  <c r="R109" i="1"/>
  <c r="F65" i="6" s="1"/>
  <c r="N109" i="1"/>
  <c r="E65" i="6" s="1"/>
  <c r="J109" i="1"/>
  <c r="D65" i="6" s="1"/>
  <c r="F109" i="1"/>
  <c r="C65" i="6" s="1"/>
  <c r="R93" i="1"/>
  <c r="F53" i="6" s="1"/>
  <c r="N93" i="1"/>
  <c r="E53" i="6" s="1"/>
  <c r="J93" i="1"/>
  <c r="D53" i="6" s="1"/>
  <c r="F93" i="1"/>
  <c r="C53" i="6" s="1"/>
  <c r="R92" i="1"/>
  <c r="F44" i="6" s="1"/>
  <c r="N92" i="1"/>
  <c r="E44" i="6" s="1"/>
  <c r="J92" i="1"/>
  <c r="D44" i="6" s="1"/>
  <c r="F92" i="1"/>
  <c r="C44" i="6" s="1"/>
  <c r="R91" i="1"/>
  <c r="F22" i="6" s="1"/>
  <c r="N91" i="1"/>
  <c r="E22" i="6" s="1"/>
  <c r="J91" i="1"/>
  <c r="D22" i="6" s="1"/>
  <c r="F91" i="1"/>
  <c r="C22" i="6" s="1"/>
  <c r="R90" i="1"/>
  <c r="F11" i="6" s="1"/>
  <c r="N90" i="1"/>
  <c r="E11" i="6" s="1"/>
  <c r="J90" i="1"/>
  <c r="D11" i="6" s="1"/>
  <c r="F90" i="1"/>
  <c r="C11" i="6" s="1"/>
  <c r="R89" i="1"/>
  <c r="F26" i="6" s="1"/>
  <c r="N89" i="1"/>
  <c r="E26" i="6" s="1"/>
  <c r="J89" i="1"/>
  <c r="D26" i="6" s="1"/>
  <c r="F89" i="1"/>
  <c r="C26" i="6" s="1"/>
  <c r="R73" i="1"/>
  <c r="F43" i="6" s="1"/>
  <c r="N73" i="1"/>
  <c r="J73" i="1"/>
  <c r="D43" i="6" s="1"/>
  <c r="F73" i="1"/>
  <c r="C43" i="6" s="1"/>
  <c r="R72" i="1"/>
  <c r="F23" i="6" s="1"/>
  <c r="N72" i="1"/>
  <c r="E23" i="6" s="1"/>
  <c r="J72" i="1"/>
  <c r="D23" i="6" s="1"/>
  <c r="F72" i="1"/>
  <c r="C23" i="6" s="1"/>
  <c r="R71" i="1"/>
  <c r="F61" i="6"/>
  <c r="N71" i="1"/>
  <c r="E61" i="6" s="1"/>
  <c r="J71" i="1"/>
  <c r="D61" i="6" s="1"/>
  <c r="F71" i="1"/>
  <c r="C61" i="6"/>
  <c r="R70" i="1"/>
  <c r="F57" i="6" s="1"/>
  <c r="N70" i="1"/>
  <c r="J70" i="1"/>
  <c r="D57" i="6" s="1"/>
  <c r="F70" i="1"/>
  <c r="C57" i="6" s="1"/>
  <c r="R69" i="1"/>
  <c r="F70" i="6"/>
  <c r="N69" i="1"/>
  <c r="E70" i="6" s="1"/>
  <c r="J69" i="1"/>
  <c r="D70" i="6" s="1"/>
  <c r="F69" i="1"/>
  <c r="C70" i="6" s="1"/>
  <c r="R53" i="1"/>
  <c r="N53" i="1"/>
  <c r="E78" i="6"/>
  <c r="J53" i="1"/>
  <c r="D78" i="6"/>
  <c r="F53" i="1"/>
  <c r="C78" i="6" s="1"/>
  <c r="R52" i="1"/>
  <c r="F29" i="6" s="1"/>
  <c r="N52" i="1"/>
  <c r="E29" i="6" s="1"/>
  <c r="J52" i="1"/>
  <c r="D29" i="6" s="1"/>
  <c r="F52" i="1"/>
  <c r="C29" i="6" s="1"/>
  <c r="R51" i="1"/>
  <c r="N51" i="1"/>
  <c r="E24" i="6" s="1"/>
  <c r="J51" i="1"/>
  <c r="D24" i="6" s="1"/>
  <c r="F51" i="1"/>
  <c r="C24" i="6" s="1"/>
  <c r="R50" i="1"/>
  <c r="F54" i="6" s="1"/>
  <c r="N50" i="1"/>
  <c r="E54" i="6" s="1"/>
  <c r="J50" i="1"/>
  <c r="D54" i="6" s="1"/>
  <c r="F50" i="1"/>
  <c r="C54" i="6" s="1"/>
  <c r="R49" i="1"/>
  <c r="N49" i="1"/>
  <c r="E14" i="6" s="1"/>
  <c r="J49" i="1"/>
  <c r="D14" i="6" s="1"/>
  <c r="F49" i="1"/>
  <c r="C14" i="6" s="1"/>
  <c r="R34" i="1"/>
  <c r="F60" i="6"/>
  <c r="N34" i="1"/>
  <c r="E60" i="6" s="1"/>
  <c r="J34" i="1"/>
  <c r="D60" i="6" s="1"/>
  <c r="F34" i="1"/>
  <c r="R33" i="1"/>
  <c r="N33" i="1"/>
  <c r="E30" i="6" s="1"/>
  <c r="J33" i="1"/>
  <c r="D30" i="6" s="1"/>
  <c r="F33" i="1"/>
  <c r="C30" i="6" s="1"/>
  <c r="R32" i="1"/>
  <c r="F67" i="6" s="1"/>
  <c r="N32" i="1"/>
  <c r="E67" i="6" s="1"/>
  <c r="J32" i="1"/>
  <c r="D67" i="6"/>
  <c r="F32" i="1"/>
  <c r="C67" i="6"/>
  <c r="R31" i="1"/>
  <c r="F9" i="6" s="1"/>
  <c r="N31" i="1"/>
  <c r="E9" i="6" s="1"/>
  <c r="J31" i="1"/>
  <c r="D9" i="6" s="1"/>
  <c r="F31" i="1"/>
  <c r="C9" i="6" s="1"/>
  <c r="R30" i="1"/>
  <c r="F20" i="6" s="1"/>
  <c r="N30" i="1"/>
  <c r="E20" i="6" s="1"/>
  <c r="J30" i="1"/>
  <c r="D20" i="6" s="1"/>
  <c r="F30" i="1"/>
  <c r="C20" i="6" s="1"/>
  <c r="R16" i="1"/>
  <c r="S16" i="1" s="1"/>
  <c r="G86" i="6" s="1"/>
  <c r="N16" i="1"/>
  <c r="E86" i="6" s="1"/>
  <c r="J16" i="1"/>
  <c r="D86" i="6" s="1"/>
  <c r="F16" i="1"/>
  <c r="C86" i="6"/>
  <c r="R15" i="1"/>
  <c r="F85" i="6" s="1"/>
  <c r="N15" i="1"/>
  <c r="E85" i="6" s="1"/>
  <c r="J15" i="1"/>
  <c r="D85" i="6" s="1"/>
  <c r="F15" i="1"/>
  <c r="C85" i="6"/>
  <c r="R14" i="1"/>
  <c r="F64" i="6" s="1"/>
  <c r="N14" i="1"/>
  <c r="E64" i="6" s="1"/>
  <c r="J14" i="1"/>
  <c r="D64" i="6"/>
  <c r="F14" i="1"/>
  <c r="C64" i="6"/>
  <c r="R13" i="1"/>
  <c r="F33" i="6" s="1"/>
  <c r="N13" i="1"/>
  <c r="E33" i="6" s="1"/>
  <c r="J13" i="1"/>
  <c r="D33" i="6"/>
  <c r="F13" i="1"/>
  <c r="C33" i="6"/>
  <c r="R12" i="1"/>
  <c r="F58" i="6" s="1"/>
  <c r="N12" i="1"/>
  <c r="E58" i="6" s="1"/>
  <c r="J12" i="1"/>
  <c r="D58" i="6" s="1"/>
  <c r="F12" i="1"/>
  <c r="C58" i="6" s="1"/>
  <c r="S155" i="1"/>
  <c r="G83" i="6"/>
  <c r="S14" i="1"/>
  <c r="G64" i="6" s="1"/>
  <c r="A4" i="4"/>
  <c r="A3" i="4"/>
  <c r="A9" i="4"/>
  <c r="A7" i="4"/>
  <c r="A2" i="4"/>
  <c r="A6" i="4"/>
  <c r="A5" i="4"/>
  <c r="A8" i="4"/>
  <c r="R160" i="1"/>
  <c r="F121" i="6"/>
  <c r="N160" i="1"/>
  <c r="E121" i="6" s="1"/>
  <c r="J160" i="1"/>
  <c r="D121" i="6"/>
  <c r="F160" i="1"/>
  <c r="C121" i="6" s="1"/>
  <c r="R159" i="1"/>
  <c r="F120" i="6" s="1"/>
  <c r="N159" i="1"/>
  <c r="E120" i="6"/>
  <c r="J159" i="1"/>
  <c r="D120" i="6" s="1"/>
  <c r="F159" i="1"/>
  <c r="C120" i="6"/>
  <c r="R158" i="1"/>
  <c r="F119" i="6" s="1"/>
  <c r="N158" i="1"/>
  <c r="E119" i="6" s="1"/>
  <c r="J158" i="1"/>
  <c r="D119" i="6"/>
  <c r="F158" i="1"/>
  <c r="C119" i="6" s="1"/>
  <c r="R157" i="1"/>
  <c r="F118" i="6"/>
  <c r="N157" i="1"/>
  <c r="E118" i="6" s="1"/>
  <c r="J157" i="1"/>
  <c r="D118" i="6" s="1"/>
  <c r="F157" i="1"/>
  <c r="C118" i="6"/>
  <c r="R156" i="1"/>
  <c r="F117" i="6" s="1"/>
  <c r="N156" i="1"/>
  <c r="E117" i="6"/>
  <c r="J156" i="1"/>
  <c r="D117" i="6" s="1"/>
  <c r="F156" i="1"/>
  <c r="C117" i="6" s="1"/>
  <c r="R154" i="1"/>
  <c r="F82" i="6"/>
  <c r="N154" i="1"/>
  <c r="E82" i="6" s="1"/>
  <c r="J154" i="1"/>
  <c r="D82" i="6" s="1"/>
  <c r="C82" i="6"/>
  <c r="R148" i="1"/>
  <c r="F36" i="6" s="1"/>
  <c r="N148" i="1"/>
  <c r="E36" i="6" s="1"/>
  <c r="J148" i="1"/>
  <c r="R147" i="1"/>
  <c r="F15" i="6" s="1"/>
  <c r="N147" i="1"/>
  <c r="E15" i="6" s="1"/>
  <c r="J147" i="1"/>
  <c r="D15" i="6" s="1"/>
  <c r="R146" i="1"/>
  <c r="F25" i="6" s="1"/>
  <c r="N146" i="1"/>
  <c r="E25" i="6" s="1"/>
  <c r="J146" i="1"/>
  <c r="D25" i="6" s="1"/>
  <c r="R140" i="1"/>
  <c r="F116" i="6" s="1"/>
  <c r="N140" i="1"/>
  <c r="E116" i="6"/>
  <c r="J140" i="1"/>
  <c r="D116" i="6" s="1"/>
  <c r="F140" i="1"/>
  <c r="C116" i="6" s="1"/>
  <c r="R139" i="1"/>
  <c r="F115" i="6"/>
  <c r="N139" i="1"/>
  <c r="S139" i="1" s="1"/>
  <c r="G115" i="6" s="1"/>
  <c r="J139" i="1"/>
  <c r="D115" i="6"/>
  <c r="F139" i="1"/>
  <c r="C115" i="6" s="1"/>
  <c r="R138" i="1"/>
  <c r="F114" i="6" s="1"/>
  <c r="N138" i="1"/>
  <c r="E114" i="6"/>
  <c r="J138" i="1"/>
  <c r="D114" i="6" s="1"/>
  <c r="F138" i="1"/>
  <c r="C114" i="6"/>
  <c r="R137" i="1"/>
  <c r="F113" i="6" s="1"/>
  <c r="N137" i="1"/>
  <c r="E113" i="6" s="1"/>
  <c r="J137" i="1"/>
  <c r="D113" i="6"/>
  <c r="F137" i="1"/>
  <c r="C113" i="6" s="1"/>
  <c r="R136" i="1"/>
  <c r="F112" i="6"/>
  <c r="N136" i="1"/>
  <c r="S136" i="1" s="1"/>
  <c r="G112" i="6" s="1"/>
  <c r="J136" i="1"/>
  <c r="D112" i="6" s="1"/>
  <c r="F136" i="1"/>
  <c r="C112" i="6"/>
  <c r="R135" i="1"/>
  <c r="F111" i="6" s="1"/>
  <c r="N135" i="1"/>
  <c r="E111" i="6"/>
  <c r="J135" i="1"/>
  <c r="D111" i="6" s="1"/>
  <c r="F135" i="1"/>
  <c r="C111" i="6" s="1"/>
  <c r="R134" i="1"/>
  <c r="F110" i="6"/>
  <c r="N134" i="1"/>
  <c r="S134" i="1" s="1"/>
  <c r="G110" i="6" s="1"/>
  <c r="J134" i="1"/>
  <c r="D110" i="6"/>
  <c r="F134" i="1"/>
  <c r="C110" i="6" s="1"/>
  <c r="R128" i="1"/>
  <c r="F2" i="6" s="1"/>
  <c r="N128" i="1"/>
  <c r="E2" i="6" s="1"/>
  <c r="J128" i="1"/>
  <c r="D2" i="6" s="1"/>
  <c r="F128" i="1"/>
  <c r="C2" i="6" s="1"/>
  <c r="R127" i="1"/>
  <c r="F13" i="6" s="1"/>
  <c r="N127" i="1"/>
  <c r="E13" i="6" s="1"/>
  <c r="J127" i="1"/>
  <c r="D13" i="6" s="1"/>
  <c r="F127" i="1"/>
  <c r="C13" i="6" s="1"/>
  <c r="R126" i="1"/>
  <c r="F10" i="6" s="1"/>
  <c r="N126" i="1"/>
  <c r="E10" i="6" s="1"/>
  <c r="J126" i="1"/>
  <c r="D10" i="6" s="1"/>
  <c r="F126" i="1"/>
  <c r="C10" i="6" s="1"/>
  <c r="R120" i="1"/>
  <c r="F108" i="6"/>
  <c r="N120" i="1"/>
  <c r="E108" i="6"/>
  <c r="J120" i="1"/>
  <c r="D108" i="6"/>
  <c r="F120" i="1"/>
  <c r="C108" i="6" s="1"/>
  <c r="R119" i="1"/>
  <c r="F107" i="6" s="1"/>
  <c r="N119" i="1"/>
  <c r="E107" i="6"/>
  <c r="J119" i="1"/>
  <c r="D107" i="6"/>
  <c r="F119" i="1"/>
  <c r="C107" i="6"/>
  <c r="R118" i="1"/>
  <c r="F106" i="6" s="1"/>
  <c r="N118" i="1"/>
  <c r="E106" i="6" s="1"/>
  <c r="J118" i="1"/>
  <c r="D106" i="6"/>
  <c r="F118" i="1"/>
  <c r="C106" i="6"/>
  <c r="R117" i="1"/>
  <c r="F105" i="6"/>
  <c r="N117" i="1"/>
  <c r="E105" i="6" s="1"/>
  <c r="J117" i="1"/>
  <c r="D105" i="6" s="1"/>
  <c r="F117" i="1"/>
  <c r="C105" i="6"/>
  <c r="R116" i="1"/>
  <c r="F104" i="6"/>
  <c r="N116" i="1"/>
  <c r="E104" i="6"/>
  <c r="J116" i="1"/>
  <c r="D104" i="6" s="1"/>
  <c r="F116" i="1"/>
  <c r="C104" i="6" s="1"/>
  <c r="R115" i="1"/>
  <c r="F103" i="6"/>
  <c r="N115" i="1"/>
  <c r="E103" i="6" s="1"/>
  <c r="J115" i="1"/>
  <c r="D103" i="6"/>
  <c r="F115" i="1"/>
  <c r="C103" i="6" s="1"/>
  <c r="R114" i="1"/>
  <c r="F102" i="6" s="1"/>
  <c r="N114" i="1"/>
  <c r="E102" i="6"/>
  <c r="J114" i="1"/>
  <c r="D102" i="6"/>
  <c r="F114" i="1"/>
  <c r="C102" i="6"/>
  <c r="R108" i="1"/>
  <c r="F66" i="6" s="1"/>
  <c r="N108" i="1"/>
  <c r="E66" i="6" s="1"/>
  <c r="J108" i="1"/>
  <c r="D66" i="6" s="1"/>
  <c r="F108" i="1"/>
  <c r="C66" i="6" s="1"/>
  <c r="R107" i="1"/>
  <c r="N107" i="1"/>
  <c r="E46" i="6" s="1"/>
  <c r="J107" i="1"/>
  <c r="D46" i="6" s="1"/>
  <c r="F107" i="1"/>
  <c r="C46" i="6" s="1"/>
  <c r="R106" i="1"/>
  <c r="F49" i="6" s="1"/>
  <c r="N106" i="1"/>
  <c r="E49" i="6" s="1"/>
  <c r="J106" i="1"/>
  <c r="D49" i="6" s="1"/>
  <c r="F106" i="1"/>
  <c r="C49" i="6" s="1"/>
  <c r="R100" i="1"/>
  <c r="F74" i="6" s="1"/>
  <c r="N100" i="1"/>
  <c r="E74" i="6" s="1"/>
  <c r="J100" i="1"/>
  <c r="D74" i="6"/>
  <c r="F100" i="1"/>
  <c r="C74" i="6" s="1"/>
  <c r="R99" i="1"/>
  <c r="F73" i="6"/>
  <c r="N99" i="1"/>
  <c r="E73" i="6" s="1"/>
  <c r="J99" i="1"/>
  <c r="D73" i="6" s="1"/>
  <c r="F99" i="1"/>
  <c r="C73" i="6" s="1"/>
  <c r="R98" i="1"/>
  <c r="F76" i="6"/>
  <c r="N98" i="1"/>
  <c r="J98" i="1"/>
  <c r="D76" i="6"/>
  <c r="F98" i="1"/>
  <c r="C76" i="6" s="1"/>
  <c r="R97" i="1"/>
  <c r="F72" i="6"/>
  <c r="N97" i="1"/>
  <c r="E72" i="6" s="1"/>
  <c r="J97" i="1"/>
  <c r="D72" i="6" s="1"/>
  <c r="F97" i="1"/>
  <c r="C72" i="6" s="1"/>
  <c r="R96" i="1"/>
  <c r="F75" i="6"/>
  <c r="N96" i="1"/>
  <c r="S96" i="1" s="1"/>
  <c r="G75" i="6" s="1"/>
  <c r="J96" i="1"/>
  <c r="D75" i="6" s="1"/>
  <c r="F96" i="1"/>
  <c r="C75" i="6" s="1"/>
  <c r="R95" i="1"/>
  <c r="F68" i="6" s="1"/>
  <c r="N95" i="1"/>
  <c r="E68" i="6"/>
  <c r="J95" i="1"/>
  <c r="D68" i="6" s="1"/>
  <c r="F95" i="1"/>
  <c r="C68" i="6" s="1"/>
  <c r="R94" i="1"/>
  <c r="F71" i="6" s="1"/>
  <c r="N94" i="1"/>
  <c r="E71" i="6" s="1"/>
  <c r="J94" i="1"/>
  <c r="D71" i="6" s="1"/>
  <c r="F94" i="1"/>
  <c r="C71" i="6" s="1"/>
  <c r="R88" i="1"/>
  <c r="F31" i="6" s="1"/>
  <c r="N88" i="1"/>
  <c r="E31" i="6" s="1"/>
  <c r="J88" i="1"/>
  <c r="D31" i="6" s="1"/>
  <c r="F88" i="1"/>
  <c r="C31" i="6" s="1"/>
  <c r="R87" i="1"/>
  <c r="N87" i="1"/>
  <c r="E51" i="6" s="1"/>
  <c r="J87" i="1"/>
  <c r="D51" i="6" s="1"/>
  <c r="F87" i="1"/>
  <c r="C51" i="6" s="1"/>
  <c r="R86" i="1"/>
  <c r="F21" i="6" s="1"/>
  <c r="N86" i="1"/>
  <c r="J86" i="1"/>
  <c r="D21" i="6" s="1"/>
  <c r="F86" i="1"/>
  <c r="R80" i="1"/>
  <c r="F41" i="6"/>
  <c r="N80" i="1"/>
  <c r="E41" i="6" s="1"/>
  <c r="J80" i="1"/>
  <c r="D41" i="6" s="1"/>
  <c r="F80" i="1"/>
  <c r="C41" i="6" s="1"/>
  <c r="R79" i="1"/>
  <c r="F17" i="6" s="1"/>
  <c r="N79" i="1"/>
  <c r="E17" i="6" s="1"/>
  <c r="J79" i="1"/>
  <c r="D17" i="6"/>
  <c r="F79" i="1"/>
  <c r="R78" i="1"/>
  <c r="F80" i="6" s="1"/>
  <c r="N78" i="1"/>
  <c r="E80" i="6" s="1"/>
  <c r="J78" i="1"/>
  <c r="D80" i="6"/>
  <c r="F78" i="1"/>
  <c r="C80" i="6" s="1"/>
  <c r="R77" i="1"/>
  <c r="F69" i="6"/>
  <c r="N77" i="1"/>
  <c r="E69" i="6" s="1"/>
  <c r="J77" i="1"/>
  <c r="D69" i="6"/>
  <c r="F77" i="1"/>
  <c r="C69" i="6" s="1"/>
  <c r="R76" i="1"/>
  <c r="F37" i="6"/>
  <c r="N76" i="1"/>
  <c r="E37" i="6" s="1"/>
  <c r="J76" i="1"/>
  <c r="D37" i="6" s="1"/>
  <c r="F76" i="1"/>
  <c r="C37" i="6" s="1"/>
  <c r="R75" i="1"/>
  <c r="F62" i="6" s="1"/>
  <c r="N75" i="1"/>
  <c r="E62" i="6" s="1"/>
  <c r="J75" i="1"/>
  <c r="D62" i="6" s="1"/>
  <c r="F75" i="1"/>
  <c r="C62" i="6"/>
  <c r="R74" i="1"/>
  <c r="N74" i="1"/>
  <c r="E5" i="6" s="1"/>
  <c r="J74" i="1"/>
  <c r="D5" i="6" s="1"/>
  <c r="F74" i="1"/>
  <c r="C5" i="6" s="1"/>
  <c r="R68" i="1"/>
  <c r="F7" i="6" s="1"/>
  <c r="N68" i="1"/>
  <c r="J68" i="1"/>
  <c r="D7" i="6" s="1"/>
  <c r="F68" i="1"/>
  <c r="C7" i="6" s="1"/>
  <c r="R67" i="1"/>
  <c r="F45" i="6" s="1"/>
  <c r="N67" i="1"/>
  <c r="E45" i="6" s="1"/>
  <c r="J67" i="1"/>
  <c r="D45" i="6" s="1"/>
  <c r="F67" i="1"/>
  <c r="C45" i="6" s="1"/>
  <c r="R66" i="1"/>
  <c r="F19" i="6" s="1"/>
  <c r="N66" i="1"/>
  <c r="E19" i="6" s="1"/>
  <c r="J66" i="1"/>
  <c r="D19" i="6" s="1"/>
  <c r="F66" i="1"/>
  <c r="R60" i="1"/>
  <c r="F101" i="6"/>
  <c r="N60" i="1"/>
  <c r="E101" i="6"/>
  <c r="J60" i="1"/>
  <c r="D101" i="6"/>
  <c r="F60" i="1"/>
  <c r="C101" i="6"/>
  <c r="R59" i="1"/>
  <c r="S59" i="1" s="1"/>
  <c r="G100" i="6" s="1"/>
  <c r="N59" i="1"/>
  <c r="E100" i="6"/>
  <c r="J59" i="1"/>
  <c r="D100" i="6"/>
  <c r="F59" i="1"/>
  <c r="C100" i="6"/>
  <c r="R58" i="1"/>
  <c r="F99" i="6"/>
  <c r="N58" i="1"/>
  <c r="E99" i="6" s="1"/>
  <c r="J58" i="1"/>
  <c r="D99" i="6"/>
  <c r="F58" i="1"/>
  <c r="C99" i="6"/>
  <c r="R57" i="1"/>
  <c r="F98" i="6"/>
  <c r="N57" i="1"/>
  <c r="E98" i="6"/>
  <c r="J57" i="1"/>
  <c r="D98" i="6" s="1"/>
  <c r="F57" i="1"/>
  <c r="C98" i="6"/>
  <c r="R56" i="1"/>
  <c r="F97" i="6"/>
  <c r="N56" i="1"/>
  <c r="E97" i="6" s="1"/>
  <c r="J56" i="1"/>
  <c r="D97" i="6"/>
  <c r="F56" i="1"/>
  <c r="C97" i="6" s="1"/>
  <c r="R55" i="1"/>
  <c r="F96" i="6"/>
  <c r="N55" i="1"/>
  <c r="S55" i="1" s="1"/>
  <c r="G96" i="6" s="1"/>
  <c r="E96" i="6"/>
  <c r="J55" i="1"/>
  <c r="D96" i="6"/>
  <c r="F55" i="1"/>
  <c r="C96" i="6"/>
  <c r="R54" i="1"/>
  <c r="F95" i="6" s="1"/>
  <c r="N54" i="1"/>
  <c r="E95" i="6"/>
  <c r="J54" i="1"/>
  <c r="D95" i="6"/>
  <c r="F54" i="1"/>
  <c r="C95" i="6"/>
  <c r="R48" i="1"/>
  <c r="F6" i="6" s="1"/>
  <c r="N48" i="1"/>
  <c r="E6" i="6" s="1"/>
  <c r="J48" i="1"/>
  <c r="D6" i="6" s="1"/>
  <c r="F48" i="1"/>
  <c r="C6" i="6" s="1"/>
  <c r="R47" i="1"/>
  <c r="F42" i="6" s="1"/>
  <c r="N47" i="1"/>
  <c r="E42" i="6" s="1"/>
  <c r="J47" i="1"/>
  <c r="D42" i="6" s="1"/>
  <c r="F47" i="1"/>
  <c r="C42" i="6" s="1"/>
  <c r="R46" i="1"/>
  <c r="F3" i="6" s="1"/>
  <c r="N46" i="1"/>
  <c r="E3" i="6" s="1"/>
  <c r="J46" i="1"/>
  <c r="D3" i="6" s="1"/>
  <c r="F46" i="1"/>
  <c r="C3" i="6" s="1"/>
  <c r="R40" i="1"/>
  <c r="S40" i="1" s="1"/>
  <c r="G94" i="6" s="1"/>
  <c r="N40" i="1"/>
  <c r="E94" i="6"/>
  <c r="J40" i="1"/>
  <c r="D94" i="6"/>
  <c r="F40" i="1"/>
  <c r="C94" i="6"/>
  <c r="R39" i="1"/>
  <c r="F93" i="6"/>
  <c r="N39" i="1"/>
  <c r="E93" i="6" s="1"/>
  <c r="J39" i="1"/>
  <c r="D93" i="6"/>
  <c r="F39" i="1"/>
  <c r="C93" i="6"/>
  <c r="R38" i="1"/>
  <c r="F92" i="6"/>
  <c r="N38" i="1"/>
  <c r="E92" i="6"/>
  <c r="J38" i="1"/>
  <c r="D92" i="6" s="1"/>
  <c r="F38" i="1"/>
  <c r="C92" i="6"/>
  <c r="R37" i="1"/>
  <c r="F91" i="6"/>
  <c r="N37" i="1"/>
  <c r="E91" i="6"/>
  <c r="J37" i="1"/>
  <c r="D91" i="6"/>
  <c r="F37" i="1"/>
  <c r="C91" i="6" s="1"/>
  <c r="R36" i="1"/>
  <c r="F38" i="6"/>
  <c r="N36" i="1"/>
  <c r="E38" i="6" s="1"/>
  <c r="J36" i="1"/>
  <c r="D38" i="6"/>
  <c r="F36" i="1"/>
  <c r="C38" i="6" s="1"/>
  <c r="R35" i="1"/>
  <c r="F40" i="6" s="1"/>
  <c r="N35" i="1"/>
  <c r="E40" i="6"/>
  <c r="J35" i="1"/>
  <c r="D40" i="6" s="1"/>
  <c r="F35" i="1"/>
  <c r="C40" i="6" s="1"/>
  <c r="R29" i="1"/>
  <c r="F8" i="6" s="1"/>
  <c r="N29" i="1"/>
  <c r="E8" i="6" s="1"/>
  <c r="J29" i="1"/>
  <c r="D8" i="6" s="1"/>
  <c r="F29" i="1"/>
  <c r="C8" i="6" s="1"/>
  <c r="R28" i="1"/>
  <c r="N28" i="1"/>
  <c r="E16" i="6" s="1"/>
  <c r="J28" i="1"/>
  <c r="D16" i="6" s="1"/>
  <c r="F28" i="1"/>
  <c r="C16" i="6" s="1"/>
  <c r="R27" i="1"/>
  <c r="F79" i="6" s="1"/>
  <c r="N27" i="1"/>
  <c r="E79" i="6" s="1"/>
  <c r="J27" i="1"/>
  <c r="D79" i="6"/>
  <c r="F27" i="1"/>
  <c r="C79" i="6"/>
  <c r="R26" i="1"/>
  <c r="F52" i="6"/>
  <c r="N26" i="1"/>
  <c r="J26" i="1"/>
  <c r="D52" i="6" s="1"/>
  <c r="F26" i="1"/>
  <c r="C52" i="6" s="1"/>
  <c r="F7" i="1"/>
  <c r="C39" i="6" s="1"/>
  <c r="J7" i="1"/>
  <c r="N7" i="1"/>
  <c r="E39" i="6" s="1"/>
  <c r="R7" i="1"/>
  <c r="F39" i="6" s="1"/>
  <c r="F8" i="1"/>
  <c r="C28" i="6" s="1"/>
  <c r="J8" i="1"/>
  <c r="D28" i="6" s="1"/>
  <c r="N8" i="1"/>
  <c r="E28" i="6" s="1"/>
  <c r="R8" i="1"/>
  <c r="F28" i="6" s="1"/>
  <c r="F9" i="1"/>
  <c r="C47" i="6" s="1"/>
  <c r="J9" i="1"/>
  <c r="D47" i="6" s="1"/>
  <c r="N9" i="1"/>
  <c r="E47" i="6"/>
  <c r="R9" i="1"/>
  <c r="F47" i="6" s="1"/>
  <c r="F10" i="1"/>
  <c r="C32" i="6" s="1"/>
  <c r="J10" i="1"/>
  <c r="D32" i="6" s="1"/>
  <c r="N10" i="1"/>
  <c r="E32" i="6" s="1"/>
  <c r="R10" i="1"/>
  <c r="F32" i="6" s="1"/>
  <c r="F11" i="1"/>
  <c r="C34" i="6" s="1"/>
  <c r="J11" i="1"/>
  <c r="D34" i="6" s="1"/>
  <c r="N11" i="1"/>
  <c r="R11" i="1"/>
  <c r="F34" i="6" s="1"/>
  <c r="F17" i="1"/>
  <c r="C87" i="6"/>
  <c r="J17" i="1"/>
  <c r="S17" i="1" s="1"/>
  <c r="G87" i="6" s="1"/>
  <c r="N17" i="1"/>
  <c r="E87" i="6"/>
  <c r="R17" i="1"/>
  <c r="F87" i="6"/>
  <c r="F18" i="1"/>
  <c r="C88" i="6"/>
  <c r="J18" i="1"/>
  <c r="D88" i="6"/>
  <c r="N18" i="1"/>
  <c r="E88" i="6" s="1"/>
  <c r="R18" i="1"/>
  <c r="S18" i="1" s="1"/>
  <c r="G88" i="6" s="1"/>
  <c r="F88" i="6"/>
  <c r="F19" i="1"/>
  <c r="C89" i="6"/>
  <c r="J19" i="1"/>
  <c r="D89" i="6"/>
  <c r="N19" i="1"/>
  <c r="E89" i="6"/>
  <c r="R19" i="1"/>
  <c r="F89" i="6" s="1"/>
  <c r="F20" i="1"/>
  <c r="C90" i="6"/>
  <c r="J20" i="1"/>
  <c r="D90" i="6"/>
  <c r="N20" i="1"/>
  <c r="E90" i="6"/>
  <c r="R20" i="1"/>
  <c r="F90" i="6"/>
  <c r="R6" i="1"/>
  <c r="N6" i="1"/>
  <c r="E27" i="6" s="1"/>
  <c r="J6" i="1"/>
  <c r="D27" i="6" s="1"/>
  <c r="F6" i="1"/>
  <c r="C27" i="6" s="1"/>
  <c r="S159" i="1"/>
  <c r="G120" i="6" s="1"/>
  <c r="S160" i="1"/>
  <c r="G121" i="6" s="1"/>
  <c r="S119" i="1"/>
  <c r="G107" i="6"/>
  <c r="S120" i="1"/>
  <c r="G108" i="6" s="1"/>
  <c r="S137" i="1"/>
  <c r="G113" i="6" s="1"/>
  <c r="S140" i="1"/>
  <c r="G116" i="6"/>
  <c r="S58" i="1"/>
  <c r="G99" i="6" s="1"/>
  <c r="S114" i="1"/>
  <c r="G102" i="6" s="1"/>
  <c r="S117" i="1"/>
  <c r="G105" i="6" s="1"/>
  <c r="S156" i="1"/>
  <c r="G117" i="6"/>
  <c r="S158" i="1"/>
  <c r="G119" i="6" s="1"/>
  <c r="S20" i="1"/>
  <c r="G90" i="6" s="1"/>
  <c r="S37" i="1"/>
  <c r="G91" i="6" s="1"/>
  <c r="S60" i="1"/>
  <c r="G101" i="6" s="1"/>
  <c r="S100" i="1"/>
  <c r="G74" i="6" s="1"/>
  <c r="S157" i="1"/>
  <c r="G118" i="6"/>
  <c r="S118" i="1"/>
  <c r="G106" i="6" s="1"/>
  <c r="S135" i="1"/>
  <c r="G111" i="6" s="1"/>
  <c r="S79" i="1" l="1"/>
  <c r="G17" i="6" s="1"/>
  <c r="S11" i="1"/>
  <c r="G34" i="6" s="1"/>
  <c r="S148" i="1"/>
  <c r="G36" i="6" s="1"/>
  <c r="S80" i="1"/>
  <c r="G41" i="6" s="1"/>
  <c r="S36" i="1"/>
  <c r="G38" i="6" s="1"/>
  <c r="S88" i="1"/>
  <c r="G31" i="6" s="1"/>
  <c r="S126" i="1"/>
  <c r="G10" i="6" s="1"/>
  <c r="C17" i="6"/>
  <c r="D36" i="6"/>
  <c r="S154" i="1"/>
  <c r="G82" i="6" s="1"/>
  <c r="S149" i="1"/>
  <c r="G35" i="6" s="1"/>
  <c r="S131" i="1"/>
  <c r="G84" i="6" s="1"/>
  <c r="S128" i="1"/>
  <c r="G2" i="6" s="1"/>
  <c r="S112" i="1"/>
  <c r="G59" i="6" s="1"/>
  <c r="S115" i="1"/>
  <c r="G103" i="6" s="1"/>
  <c r="S109" i="1"/>
  <c r="G65" i="6" s="1"/>
  <c r="S116" i="1"/>
  <c r="G104" i="6" s="1"/>
  <c r="F121" i="1"/>
  <c r="B9" i="4" s="1"/>
  <c r="F101" i="1"/>
  <c r="B7" i="4" s="1"/>
  <c r="R101" i="1"/>
  <c r="E7" i="4" s="1"/>
  <c r="S76" i="1"/>
  <c r="G37" i="6" s="1"/>
  <c r="S71" i="1"/>
  <c r="G61" i="6" s="1"/>
  <c r="S68" i="1"/>
  <c r="G7" i="6" s="1"/>
  <c r="S77" i="1"/>
  <c r="G69" i="6" s="1"/>
  <c r="S53" i="1"/>
  <c r="G78" i="6" s="1"/>
  <c r="S33" i="1"/>
  <c r="G30" i="6" s="1"/>
  <c r="S32" i="1"/>
  <c r="G67" i="6" s="1"/>
  <c r="R21" i="1"/>
  <c r="E8" i="4" s="1"/>
  <c r="S7" i="1"/>
  <c r="G39" i="6" s="1"/>
  <c r="F51" i="6"/>
  <c r="C59" i="6"/>
  <c r="J141" i="1"/>
  <c r="C3" i="4" s="1"/>
  <c r="N41" i="1"/>
  <c r="D5" i="4" s="1"/>
  <c r="E52" i="6"/>
  <c r="F81" i="1"/>
  <c r="B2" i="4" s="1"/>
  <c r="J61" i="1"/>
  <c r="C6" i="4" s="1"/>
  <c r="F141" i="1"/>
  <c r="B3" i="4" s="1"/>
  <c r="R121" i="1"/>
  <c r="E9" i="4" s="1"/>
  <c r="S113" i="1"/>
  <c r="G55" i="6" s="1"/>
  <c r="F46" i="6"/>
  <c r="C21" i="6"/>
  <c r="S27" i="1"/>
  <c r="G79" i="6" s="1"/>
  <c r="E7" i="6"/>
  <c r="E112" i="6"/>
  <c r="S132" i="1"/>
  <c r="G81" i="6" s="1"/>
  <c r="F30" i="6"/>
  <c r="S28" i="1"/>
  <c r="G16" i="6" s="1"/>
  <c r="S97" i="1"/>
  <c r="G72" i="6" s="1"/>
  <c r="S13" i="1"/>
  <c r="G33" i="6" s="1"/>
  <c r="S69" i="1"/>
  <c r="G70" i="6" s="1"/>
  <c r="F86" i="6"/>
  <c r="F78" i="6"/>
  <c r="E109" i="6"/>
  <c r="S39" i="1"/>
  <c r="G93" i="6" s="1"/>
  <c r="S57" i="1"/>
  <c r="G98" i="6" s="1"/>
  <c r="S19" i="1"/>
  <c r="G89" i="6" s="1"/>
  <c r="S54" i="1"/>
  <c r="G95" i="6" s="1"/>
  <c r="S34" i="1"/>
  <c r="G60" i="6" s="1"/>
  <c r="S35" i="1"/>
  <c r="G40" i="6" s="1"/>
  <c r="S56" i="1"/>
  <c r="G97" i="6" s="1"/>
  <c r="S38" i="1"/>
  <c r="G92" i="6" s="1"/>
  <c r="F27" i="6"/>
  <c r="D87" i="6"/>
  <c r="F94" i="6"/>
  <c r="S47" i="1"/>
  <c r="G42" i="6" s="1"/>
  <c r="F100" i="6"/>
  <c r="C19" i="6"/>
  <c r="E75" i="6"/>
  <c r="S15" i="1"/>
  <c r="G85" i="6" s="1"/>
  <c r="S49" i="1"/>
  <c r="G14" i="6" s="1"/>
  <c r="D55" i="6"/>
  <c r="S152" i="1"/>
  <c r="G56" i="6" s="1"/>
  <c r="E110" i="6"/>
  <c r="E115" i="6"/>
  <c r="J41" i="1"/>
  <c r="C5" i="4" s="1"/>
  <c r="S52" i="1"/>
  <c r="G29" i="6" s="1"/>
  <c r="S138" i="1"/>
  <c r="G114" i="6" s="1"/>
  <c r="S78" i="1"/>
  <c r="G80" i="6" s="1"/>
  <c r="J161" i="1"/>
  <c r="C4" i="4" s="1"/>
  <c r="S89" i="1"/>
  <c r="G26" i="6" s="1"/>
  <c r="S94" i="1"/>
  <c r="G71" i="6" s="1"/>
  <c r="S151" i="1"/>
  <c r="G12" i="6" s="1"/>
  <c r="N61" i="1"/>
  <c r="D6" i="4" s="1"/>
  <c r="N101" i="1"/>
  <c r="D7" i="4" s="1"/>
  <c r="S66" i="1"/>
  <c r="G19" i="6" s="1"/>
  <c r="S99" i="1"/>
  <c r="G73" i="6" s="1"/>
  <c r="S74" i="1"/>
  <c r="G5" i="6" s="1"/>
  <c r="S98" i="1"/>
  <c r="G76" i="6" s="1"/>
  <c r="S72" i="1"/>
  <c r="G23" i="6" s="1"/>
  <c r="S95" i="1"/>
  <c r="G68" i="6" s="1"/>
  <c r="E76" i="6"/>
  <c r="S86" i="1"/>
  <c r="G21" i="6" s="1"/>
  <c r="S92" i="1"/>
  <c r="G44" i="6" s="1"/>
  <c r="S91" i="1"/>
  <c r="G22" i="6" s="1"/>
  <c r="E34" i="6"/>
  <c r="N21" i="1"/>
  <c r="D8" i="4" s="1"/>
  <c r="S10" i="1"/>
  <c r="G32" i="6" s="1"/>
  <c r="S153" i="1"/>
  <c r="G63" i="6" s="1"/>
  <c r="S73" i="1"/>
  <c r="G43" i="6" s="1"/>
  <c r="F5" i="6"/>
  <c r="R81" i="1"/>
  <c r="E2" i="4" s="1"/>
  <c r="S75" i="1"/>
  <c r="G62" i="6" s="1"/>
  <c r="S48" i="1"/>
  <c r="G6" i="6" s="1"/>
  <c r="F61" i="1"/>
  <c r="B6" i="4" s="1"/>
  <c r="S46" i="1"/>
  <c r="G3" i="6" s="1"/>
  <c r="S130" i="1"/>
  <c r="G50" i="6" s="1"/>
  <c r="R141" i="1"/>
  <c r="E3" i="4" s="1"/>
  <c r="S108" i="1"/>
  <c r="G66" i="6" s="1"/>
  <c r="N121" i="1"/>
  <c r="D9" i="4" s="1"/>
  <c r="S111" i="1"/>
  <c r="G48" i="6" s="1"/>
  <c r="S87" i="1"/>
  <c r="G51" i="6" s="1"/>
  <c r="J101" i="1"/>
  <c r="C7" i="4" s="1"/>
  <c r="S93" i="1"/>
  <c r="G53" i="6" s="1"/>
  <c r="S90" i="1"/>
  <c r="G11" i="6" s="1"/>
  <c r="S9" i="1"/>
  <c r="G47" i="6" s="1"/>
  <c r="D39" i="6"/>
  <c r="S8" i="1"/>
  <c r="G28" i="6" s="1"/>
  <c r="S12" i="1"/>
  <c r="G58" i="6" s="1"/>
  <c r="J21" i="1"/>
  <c r="C8" i="4" s="1"/>
  <c r="F41" i="1"/>
  <c r="B5" i="4" s="1"/>
  <c r="C60" i="6"/>
  <c r="S30" i="1"/>
  <c r="G20" i="6" s="1"/>
  <c r="S26" i="1"/>
  <c r="G52" i="6" s="1"/>
  <c r="R161" i="1"/>
  <c r="E4" i="4" s="1"/>
  <c r="F12" i="6"/>
  <c r="E43" i="6"/>
  <c r="N81" i="1"/>
  <c r="D2" i="4" s="1"/>
  <c r="S67" i="1"/>
  <c r="G45" i="6" s="1"/>
  <c r="E57" i="6"/>
  <c r="N161" i="1"/>
  <c r="D4" i="4" s="1"/>
  <c r="S150" i="1"/>
  <c r="G4" i="6" s="1"/>
  <c r="S147" i="1"/>
  <c r="G15" i="6" s="1"/>
  <c r="S146" i="1"/>
  <c r="G25" i="6" s="1"/>
  <c r="S129" i="1"/>
  <c r="G18" i="6" s="1"/>
  <c r="N141" i="1"/>
  <c r="D3" i="4" s="1"/>
  <c r="S127" i="1"/>
  <c r="G13" i="6" s="1"/>
  <c r="F14" i="6"/>
  <c r="R61" i="1"/>
  <c r="E6" i="4" s="1"/>
  <c r="F24" i="6"/>
  <c r="S51" i="1"/>
  <c r="G24" i="6" s="1"/>
  <c r="S50" i="1"/>
  <c r="G54" i="6" s="1"/>
  <c r="D48" i="6"/>
  <c r="S106" i="1"/>
  <c r="G49" i="6" s="1"/>
  <c r="S107" i="1"/>
  <c r="G46" i="6" s="1"/>
  <c r="J121" i="1"/>
  <c r="C9" i="4" s="1"/>
  <c r="E21" i="6"/>
  <c r="F21" i="1"/>
  <c r="S6" i="1"/>
  <c r="G27" i="6" s="1"/>
  <c r="S29" i="1"/>
  <c r="G8" i="6" s="1"/>
  <c r="F16" i="6"/>
  <c r="R41" i="1"/>
  <c r="S31" i="1"/>
  <c r="G9" i="6" s="1"/>
  <c r="S70" i="1"/>
  <c r="G57" i="6" s="1"/>
  <c r="J81" i="1"/>
  <c r="C2" i="4" s="1"/>
  <c r="C4" i="6"/>
  <c r="F161" i="1"/>
  <c r="S101" i="1" l="1"/>
  <c r="F7" i="4" s="1"/>
  <c r="S21" i="1"/>
  <c r="F8" i="4" s="1"/>
  <c r="S141" i="1"/>
  <c r="F3" i="4" s="1"/>
  <c r="S61" i="1"/>
  <c r="F6" i="4" s="1"/>
  <c r="S121" i="1"/>
  <c r="F9" i="4" s="1"/>
  <c r="B8" i="4"/>
  <c r="E5" i="4"/>
  <c r="S41" i="1"/>
  <c r="F5" i="4" s="1"/>
  <c r="S81" i="1"/>
  <c r="F2" i="4" s="1"/>
  <c r="S161" i="1"/>
  <c r="F4" i="4" s="1"/>
  <c r="B4" i="4"/>
  <c r="G4" i="4" l="1"/>
  <c r="G3" i="4"/>
  <c r="G7" i="4"/>
  <c r="G5" i="4"/>
  <c r="G9" i="4"/>
  <c r="G2" i="4"/>
  <c r="G8" i="4"/>
  <c r="G6" i="4"/>
</calcChain>
</file>

<file path=xl/sharedStrings.xml><?xml version="1.0" encoding="utf-8"?>
<sst xmlns="http://schemas.openxmlformats.org/spreadsheetml/2006/main" count="313" uniqueCount="104">
  <si>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</si>
  <si>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</si>
  <si>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</si>
  <si>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</si>
  <si>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</si>
  <si>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</si>
  <si>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</si>
  <si>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</si>
  <si>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</si>
  <si>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</si>
  <si>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</si>
  <si>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</si>
  <si>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</si>
  <si>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</si>
  <si>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</si>
  <si>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</si>
  <si>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</si>
  <si>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</si>
  <si>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</si>
  <si>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Zwischen-/Endergebnis</t>
  </si>
  <si>
    <t>Platz</t>
  </si>
  <si>
    <t>geturnte Pkt</t>
  </si>
  <si>
    <t>WK- Punkte</t>
  </si>
  <si>
    <t>Nordliga LK3 B 2024</t>
  </si>
  <si>
    <t xml:space="preserve">Balken </t>
  </si>
  <si>
    <t>Nordliga LK4 B</t>
  </si>
  <si>
    <t>Ida von Seeler</t>
  </si>
  <si>
    <t>Nika Kruel</t>
  </si>
  <si>
    <t>Pia Rapp</t>
  </si>
  <si>
    <t>Mara Avril Elsa Stoffel</t>
  </si>
  <si>
    <t>Elena Drengenberg</t>
  </si>
  <si>
    <t>Sofia Condori-Buddemeier</t>
  </si>
  <si>
    <t>Matilda Karich</t>
  </si>
  <si>
    <t>Greta Elionor  Volkmann</t>
  </si>
  <si>
    <t>Klara Biene</t>
  </si>
  <si>
    <t>Ebba Söth</t>
  </si>
  <si>
    <t>Leni Schröder</t>
  </si>
  <si>
    <t>Sophie Harms</t>
  </si>
  <si>
    <t>Alva Rabenow</t>
  </si>
  <si>
    <t>Lenia Claussen</t>
  </si>
  <si>
    <t>Tilda Söth</t>
  </si>
  <si>
    <t>Yosra Fatnassi</t>
  </si>
  <si>
    <t>Marlene Pfohl</t>
  </si>
  <si>
    <t>Pepper Müller</t>
  </si>
  <si>
    <t>Wiker SV</t>
  </si>
  <si>
    <t>Rendsburger TSV V</t>
  </si>
  <si>
    <t>Matilda Fuchs</t>
  </si>
  <si>
    <t>Ida Jensen</t>
  </si>
  <si>
    <t>Leela Ruh</t>
  </si>
  <si>
    <t>Anni Peiz</t>
  </si>
  <si>
    <t>Clara Schlimm</t>
  </si>
  <si>
    <t>Elisa Schedukat</t>
  </si>
  <si>
    <t>Emilia Burmeister</t>
  </si>
  <si>
    <t>TuS Holtenau</t>
  </si>
  <si>
    <t>Mia De Le Roi</t>
  </si>
  <si>
    <t>Hanna Schumann</t>
  </si>
  <si>
    <t>Ida De Le Roi</t>
  </si>
  <si>
    <t>Beke Völz</t>
  </si>
  <si>
    <t>Godje Wilkens</t>
  </si>
  <si>
    <t>Insa Behrens</t>
  </si>
  <si>
    <t>Romy Beiland</t>
  </si>
  <si>
    <t>Melanie Bacoj</t>
  </si>
  <si>
    <t>Tönninger SV</t>
  </si>
  <si>
    <t>Gettorfer TV</t>
  </si>
  <si>
    <t>TSV Bordesholm</t>
  </si>
  <si>
    <t xml:space="preserve">TSV Niebüll				</t>
  </si>
  <si>
    <t>Lina-Marleen Biehl</t>
  </si>
  <si>
    <t>Kim Jessen</t>
  </si>
  <si>
    <t>Michelle Ribsam</t>
  </si>
  <si>
    <t>Lenja Nielsen</t>
  </si>
  <si>
    <t>Jana Petersen</t>
  </si>
  <si>
    <t>Stina Gerdsen</t>
  </si>
  <si>
    <t>Maria Dzhioeva</t>
  </si>
  <si>
    <t>Sofia Dzhioeva</t>
  </si>
  <si>
    <t>Lara Kühnel</t>
  </si>
  <si>
    <t>Leoni König</t>
  </si>
  <si>
    <t>Janne-Marie Helbig</t>
  </si>
  <si>
    <t>Lena Brenneke</t>
  </si>
  <si>
    <t>Ida Marie Köhler</t>
  </si>
  <si>
    <t>Annika Kehnappel</t>
  </si>
  <si>
    <t>Mia Wroblewski</t>
  </si>
  <si>
    <t>Louisa Krüger</t>
  </si>
  <si>
    <t>Pauline Colberg</t>
  </si>
  <si>
    <t>Maila Thordsen</t>
  </si>
  <si>
    <t>Liva Simon</t>
  </si>
  <si>
    <t xml:space="preserve">TGSV Nord Wanderup				</t>
  </si>
  <si>
    <t>Charlotte Albrecht</t>
  </si>
  <si>
    <t>Anna Arpe</t>
  </si>
  <si>
    <t>Lara Böttcher</t>
  </si>
  <si>
    <t>Sünje Eisend</t>
  </si>
  <si>
    <t>Klara Hamann</t>
  </si>
  <si>
    <t>Elisa Homm</t>
  </si>
  <si>
    <t>Berit Kramer</t>
  </si>
  <si>
    <t xml:space="preserve">TSV Niebüll	</t>
  </si>
  <si>
    <t>TGSV Nord Wanderup</t>
  </si>
  <si>
    <t>Katrine Sebastian</t>
  </si>
  <si>
    <t xml:space="preserve">Line Krause </t>
  </si>
  <si>
    <t>Frieda Schmelzing</t>
  </si>
  <si>
    <t>Ronja Michelin</t>
  </si>
  <si>
    <t>Charlotte Hoppe</t>
  </si>
  <si>
    <t>Mia-Sophie Höck</t>
  </si>
  <si>
    <t>Mia Riedl</t>
  </si>
  <si>
    <t>Denise Kraft</t>
  </si>
  <si>
    <t>Flora Thiede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</si>
</sst>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0"/>
      <color theme="1"/>
      <name val="Aptos"/>
      <family val="2"/>
    </font>
    <font>
      <sz val="11"/>
      <color rgb="FF000000"/>
      <name val="Helvetica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10"/>
      <name val="Aptos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102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3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7" xfId="0" applyBorder="1"/>
    <xf numFmtId="2" fontId="0" fillId="0" borderId="17" xfId="0" applyNumberFormat="1" applyBorder="1"/>
    <xf numFmtId="2" fontId="19" fillId="0" borderId="17" xfId="0" applyNumberFormat="1" applyFont="1" applyBorder="1" applyAlignment="1">
      <alignment horizontal="center"/>
    </xf>
    <xf numFmtId="2" fontId="21" fillId="0" borderId="17" xfId="0" applyNumberFormat="1" applyFont="1" applyBorder="1" applyAlignment="1">
      <alignment horizontal="center"/>
    </xf>
    <xf numFmtId="0" fontId="0" fillId="0" borderId="15" xfId="0" applyBorder="1"/>
    <xf numFmtId="2" fontId="23" fillId="0" borderId="14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18" xfId="0" applyFont="1" applyFill="1" applyBorder="1" applyAlignment="1">
      <alignment vertical="center"/>
    </xf>
    <xf numFmtId="0" fontId="29" fillId="26" borderId="19" xfId="0" applyFont="1" applyFill="1" applyBorder="1" applyAlignment="1">
      <alignment horizontal="left" vertical="center"/>
    </xf>
    <xf numFmtId="0" fontId="29" fillId="26" borderId="20" xfId="0" applyFont="1" applyFill="1" applyBorder="1" applyAlignment="1">
      <alignment horizontal="center" vertical="center"/>
    </xf>
    <xf numFmtId="14" fontId="30" fillId="26" borderId="21" xfId="0" applyNumberFormat="1" applyFont="1" applyFill="1" applyBorder="1" applyAlignment="1">
      <alignment horizontal="center" vertical="center"/>
    </xf>
    <xf numFmtId="0" fontId="30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0" fontId="27" fillId="26" borderId="18" xfId="0" applyFont="1" applyFill="1" applyBorder="1" applyAlignment="1">
      <alignment vertical="center"/>
    </xf>
    <xf numFmtId="0" fontId="27" fillId="26" borderId="25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2" xfId="0" applyNumberFormat="1" applyFont="1" applyBorder="1" applyAlignment="1">
      <alignment horizontal="center" vertical="center"/>
    </xf>
    <xf numFmtId="0" fontId="35" fillId="0" borderId="26" xfId="0" applyFont="1" applyBorder="1" applyAlignment="1">
      <alignment horizontal="center"/>
    </xf>
    <xf numFmtId="0" fontId="35" fillId="0" borderId="27" xfId="0" applyFont="1" applyBorder="1"/>
    <xf numFmtId="0" fontId="35" fillId="0" borderId="28" xfId="0" applyFont="1" applyBorder="1" applyAlignment="1">
      <alignment horizontal="center"/>
    </xf>
    <xf numFmtId="0" fontId="35" fillId="0" borderId="11" xfId="0" applyFont="1" applyBorder="1"/>
    <xf numFmtId="0" fontId="0" fillId="0" borderId="28" xfId="0" applyBorder="1" applyAlignment="1">
      <alignment horizontal="center"/>
    </xf>
    <xf numFmtId="0" fontId="36" fillId="0" borderId="0" xfId="0" applyFont="1"/>
    <xf numFmtId="0" fontId="38" fillId="0" borderId="0" xfId="0" applyFont="1"/>
    <xf numFmtId="0" fontId="37" fillId="0" borderId="11" xfId="0" applyFont="1" applyBorder="1"/>
    <xf numFmtId="0" fontId="39" fillId="0" borderId="11" xfId="0" applyFont="1" applyBorder="1"/>
    <xf numFmtId="2" fontId="0" fillId="27" borderId="11" xfId="0" applyNumberFormat="1" applyFill="1" applyBorder="1"/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3" xfId="0" applyBorder="1" applyAlignment="1">
      <alignment horizontal="center"/>
    </xf>
    <xf numFmtId="0" fontId="25" fillId="25" borderId="32" xfId="0" applyFont="1" applyFill="1" applyBorder="1" applyAlignment="1">
      <alignment horizontal="center"/>
    </xf>
    <xf numFmtId="0" fontId="25" fillId="25" borderId="30" xfId="0" applyFont="1" applyFill="1" applyBorder="1" applyAlignment="1">
      <alignment horizontal="center"/>
    </xf>
    <xf numFmtId="0" fontId="25" fillId="25" borderId="31" xfId="0" applyFont="1" applyFill="1" applyBorder="1" applyAlignment="1">
      <alignment horizontal="center"/>
    </xf>
    <xf numFmtId="0" fontId="25" fillId="25" borderId="29" xfId="0" applyFont="1" applyFill="1" applyBorder="1" applyAlignment="1">
      <alignment horizontal="center"/>
    </xf>
    <xf numFmtId="0" fontId="25" fillId="25" borderId="33" xfId="0" applyFont="1" applyFill="1" applyBorder="1" applyAlignment="1">
      <alignment horizontal="center"/>
    </xf>
    <xf numFmtId="0" fontId="25" fillId="25" borderId="34" xfId="0" applyFont="1" applyFill="1" applyBorder="1" applyAlignment="1">
      <alignment horizontal="center"/>
    </xf>
    <xf numFmtId="0" fontId="25" fillId="25" borderId="12" xfId="0" applyFont="1" applyFill="1" applyBorder="1" applyAlignment="1">
      <alignment horizontal="center"/>
    </xf>
    <xf numFmtId="0" fontId="25" fillId="25" borderId="35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19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7"/>
  <sheetViews>
    <sheetView topLeftCell="A100" zoomScale="117" zoomScaleNormal="115" workbookViewId="0">
      <selection activeCell="Q127" sqref="Q127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97" t="s">
        <v>25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ht="14" thickBot="1" x14ac:dyDescent="0.2"/>
    <row r="3" spans="1:19" ht="16" x14ac:dyDescent="0.2">
      <c r="A3" s="27" t="s">
        <v>0</v>
      </c>
      <c r="B3" s="92" t="s">
        <v>44</v>
      </c>
      <c r="C3" s="90"/>
      <c r="D3" s="90"/>
      <c r="E3" s="90"/>
      <c r="F3" s="91"/>
    </row>
    <row r="4" spans="1:19" x14ac:dyDescent="0.15">
      <c r="A4" s="26" t="s">
        <v>1</v>
      </c>
      <c r="B4" s="3" t="s">
        <v>13</v>
      </c>
      <c r="C4" s="88" t="s">
        <v>2</v>
      </c>
      <c r="D4" s="88"/>
      <c r="E4" s="88"/>
      <c r="F4" s="88"/>
      <c r="G4" s="88" t="s">
        <v>3</v>
      </c>
      <c r="H4" s="88"/>
      <c r="I4" s="88"/>
      <c r="J4" s="88"/>
      <c r="K4" s="88" t="s">
        <v>4</v>
      </c>
      <c r="L4" s="88"/>
      <c r="M4" s="88"/>
      <c r="N4" s="88"/>
      <c r="O4" s="88" t="s">
        <v>5</v>
      </c>
      <c r="P4" s="88"/>
      <c r="Q4" s="88"/>
      <c r="R4" s="88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ht="14" x14ac:dyDescent="0.2">
      <c r="A6" s="76" t="s">
        <v>26</v>
      </c>
      <c r="B6" s="77">
        <v>2014</v>
      </c>
      <c r="C6" s="7">
        <v>3.1</v>
      </c>
      <c r="D6" s="7">
        <v>6.9</v>
      </c>
      <c r="E6" s="7"/>
      <c r="F6" s="8">
        <f>C6+D6-E6</f>
        <v>10</v>
      </c>
      <c r="G6" s="7">
        <v>2.9</v>
      </c>
      <c r="H6" s="7">
        <v>7</v>
      </c>
      <c r="I6" s="7"/>
      <c r="J6" s="8">
        <f>G6+H6-I6</f>
        <v>9.9</v>
      </c>
      <c r="K6" s="7">
        <v>2.8</v>
      </c>
      <c r="L6" s="7">
        <v>6.3</v>
      </c>
      <c r="M6" s="7"/>
      <c r="N6" s="8">
        <f>K6+L6-M6</f>
        <v>9.1</v>
      </c>
      <c r="O6" s="7">
        <v>3.7</v>
      </c>
      <c r="P6" s="7">
        <v>7.1</v>
      </c>
      <c r="Q6" s="7"/>
      <c r="R6" s="8">
        <f>O6+P6-Q6</f>
        <v>10.8</v>
      </c>
      <c r="S6" s="2">
        <f>R6+N6+J6+F6</f>
        <v>39.799999999999997</v>
      </c>
    </row>
    <row r="7" spans="1:19" ht="14" x14ac:dyDescent="0.2">
      <c r="A7" s="78" t="s">
        <v>27</v>
      </c>
      <c r="B7" s="79">
        <v>2013</v>
      </c>
      <c r="C7" s="9">
        <v>3.1</v>
      </c>
      <c r="D7" s="9">
        <v>7.6</v>
      </c>
      <c r="E7" s="9"/>
      <c r="F7" s="10">
        <f t="shared" ref="F7:F20" si="0">C7+D7-E7</f>
        <v>10.7</v>
      </c>
      <c r="G7" s="9">
        <v>3.3</v>
      </c>
      <c r="H7" s="9">
        <v>7.8</v>
      </c>
      <c r="I7" s="9"/>
      <c r="J7" s="10">
        <f t="shared" ref="J7:J20" si="1">G7+H7-I7</f>
        <v>11.1</v>
      </c>
      <c r="K7" s="9"/>
      <c r="L7" s="9"/>
      <c r="M7" s="9"/>
      <c r="N7" s="10">
        <f t="shared" ref="N7:N20" si="2">K7+L7-M7</f>
        <v>0</v>
      </c>
      <c r="O7" s="9"/>
      <c r="P7" s="9"/>
      <c r="Q7" s="9"/>
      <c r="R7" s="10">
        <f t="shared" ref="R7:R20" si="3">O7+P7-Q7</f>
        <v>0</v>
      </c>
      <c r="S7" s="11">
        <f t="shared" ref="S7:S20" si="4">R7+N7+J7+F7</f>
        <v>21.799999999999997</v>
      </c>
    </row>
    <row r="8" spans="1:19" ht="14" x14ac:dyDescent="0.2">
      <c r="A8" s="78" t="s">
        <v>28</v>
      </c>
      <c r="B8" s="79">
        <v>2017</v>
      </c>
      <c r="C8" s="7">
        <v>3.1</v>
      </c>
      <c r="D8" s="7">
        <v>7.9</v>
      </c>
      <c r="E8" s="7"/>
      <c r="F8" s="8">
        <f t="shared" si="0"/>
        <v>11</v>
      </c>
      <c r="G8" s="7">
        <v>3.3</v>
      </c>
      <c r="H8" s="7">
        <v>8</v>
      </c>
      <c r="I8" s="7"/>
      <c r="J8" s="8">
        <f t="shared" si="1"/>
        <v>11.3</v>
      </c>
      <c r="K8" s="7">
        <v>3</v>
      </c>
      <c r="L8" s="7">
        <v>8.1999999999999993</v>
      </c>
      <c r="M8" s="7"/>
      <c r="N8" s="8">
        <f t="shared" si="2"/>
        <v>11.2</v>
      </c>
      <c r="O8" s="7">
        <v>3.6</v>
      </c>
      <c r="P8" s="7">
        <v>7.1</v>
      </c>
      <c r="Q8" s="7"/>
      <c r="R8" s="8">
        <f t="shared" si="3"/>
        <v>10.7</v>
      </c>
      <c r="S8" s="2">
        <f t="shared" si="4"/>
        <v>44.2</v>
      </c>
    </row>
    <row r="9" spans="1:19" ht="14" x14ac:dyDescent="0.2">
      <c r="A9" s="78" t="s">
        <v>29</v>
      </c>
      <c r="B9" s="79">
        <v>2010</v>
      </c>
      <c r="C9" s="9"/>
      <c r="D9" s="9"/>
      <c r="E9" s="9"/>
      <c r="F9" s="10">
        <f t="shared" si="0"/>
        <v>0</v>
      </c>
      <c r="G9" s="9"/>
      <c r="H9" s="9"/>
      <c r="I9" s="9"/>
      <c r="J9" s="10">
        <f t="shared" si="1"/>
        <v>0</v>
      </c>
      <c r="K9" s="9"/>
      <c r="L9" s="9"/>
      <c r="M9" s="9"/>
      <c r="N9" s="10">
        <f t="shared" si="2"/>
        <v>0</v>
      </c>
      <c r="O9" s="9"/>
      <c r="P9" s="9"/>
      <c r="Q9" s="9"/>
      <c r="R9" s="10">
        <f t="shared" si="3"/>
        <v>0</v>
      </c>
      <c r="S9" s="11">
        <f t="shared" si="4"/>
        <v>0</v>
      </c>
    </row>
    <row r="10" spans="1:19" ht="14" x14ac:dyDescent="0.2">
      <c r="A10" s="78" t="s">
        <v>30</v>
      </c>
      <c r="B10" s="79">
        <v>2014</v>
      </c>
      <c r="C10" s="7">
        <v>3.1</v>
      </c>
      <c r="D10" s="7">
        <v>7.6</v>
      </c>
      <c r="E10" s="7"/>
      <c r="F10" s="8">
        <f t="shared" si="0"/>
        <v>10.7</v>
      </c>
      <c r="G10" s="7"/>
      <c r="H10" s="7"/>
      <c r="I10" s="7"/>
      <c r="J10" s="8">
        <f t="shared" si="1"/>
        <v>0</v>
      </c>
      <c r="K10" s="7">
        <v>1.8</v>
      </c>
      <c r="L10" s="7">
        <v>6.9</v>
      </c>
      <c r="M10" s="7"/>
      <c r="N10" s="8">
        <f t="shared" si="2"/>
        <v>8.7000000000000011</v>
      </c>
      <c r="O10" s="7">
        <v>3.4</v>
      </c>
      <c r="P10" s="7">
        <v>7</v>
      </c>
      <c r="Q10" s="7"/>
      <c r="R10" s="8">
        <f t="shared" si="3"/>
        <v>10.4</v>
      </c>
      <c r="S10" s="2">
        <f t="shared" si="4"/>
        <v>29.8</v>
      </c>
    </row>
    <row r="11" spans="1:19" ht="14" x14ac:dyDescent="0.2">
      <c r="A11" s="78" t="s">
        <v>31</v>
      </c>
      <c r="B11" s="79">
        <v>2016</v>
      </c>
      <c r="C11" s="9">
        <v>1.6</v>
      </c>
      <c r="D11" s="9">
        <v>7.8</v>
      </c>
      <c r="E11" s="9"/>
      <c r="F11" s="10">
        <f t="shared" si="0"/>
        <v>9.4</v>
      </c>
      <c r="G11" s="9">
        <v>3</v>
      </c>
      <c r="H11" s="9">
        <v>6.7</v>
      </c>
      <c r="I11" s="9"/>
      <c r="J11" s="10">
        <f t="shared" si="1"/>
        <v>9.6999999999999993</v>
      </c>
      <c r="K11" s="9">
        <v>2</v>
      </c>
      <c r="L11" s="9">
        <v>7.3</v>
      </c>
      <c r="M11" s="9"/>
      <c r="N11" s="10">
        <f t="shared" si="2"/>
        <v>9.3000000000000007</v>
      </c>
      <c r="O11" s="9">
        <v>3.6</v>
      </c>
      <c r="P11" s="9">
        <v>6.4</v>
      </c>
      <c r="Q11" s="9"/>
      <c r="R11" s="10">
        <f t="shared" si="3"/>
        <v>10</v>
      </c>
      <c r="S11" s="11">
        <f t="shared" si="4"/>
        <v>38.4</v>
      </c>
    </row>
    <row r="12" spans="1:19" ht="14" x14ac:dyDescent="0.2">
      <c r="A12" s="5" t="s">
        <v>32</v>
      </c>
      <c r="B12" s="84">
        <v>2015</v>
      </c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</row>
    <row r="13" spans="1:19" ht="14" x14ac:dyDescent="0.2">
      <c r="A13" s="5" t="s">
        <v>103</v>
      </c>
      <c r="B13" s="84">
        <v>2012</v>
      </c>
      <c r="C13" s="9"/>
      <c r="D13" s="9"/>
      <c r="E13" s="9"/>
      <c r="F13" s="10">
        <f t="shared" si="5"/>
        <v>0</v>
      </c>
      <c r="G13" s="9"/>
      <c r="H13" s="9"/>
      <c r="I13" s="9"/>
      <c r="J13" s="10">
        <f t="shared" si="6"/>
        <v>0</v>
      </c>
      <c r="K13" s="9">
        <v>1.4</v>
      </c>
      <c r="L13" s="9">
        <v>7.2</v>
      </c>
      <c r="M13" s="9"/>
      <c r="N13" s="10">
        <f t="shared" si="7"/>
        <v>8.6</v>
      </c>
      <c r="O13" s="9">
        <v>3.3</v>
      </c>
      <c r="P13" s="9">
        <v>6.9</v>
      </c>
      <c r="Q13" s="9"/>
      <c r="R13" s="10">
        <f t="shared" si="8"/>
        <v>10.199999999999999</v>
      </c>
      <c r="S13" s="11">
        <f t="shared" si="9"/>
        <v>18.799999999999997</v>
      </c>
    </row>
    <row r="14" spans="1:19" ht="14" x14ac:dyDescent="0.2">
      <c r="A14" s="5" t="s">
        <v>33</v>
      </c>
      <c r="B14" s="84">
        <v>2017</v>
      </c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</row>
    <row r="15" spans="1:19" x14ac:dyDescent="0.15">
      <c r="A15" s="5"/>
      <c r="B15" s="4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x14ac:dyDescent="0.15">
      <c r="A16" s="5"/>
      <c r="B16" s="4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x14ac:dyDescent="0.15">
      <c r="A17" s="5"/>
      <c r="B17" s="4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x14ac:dyDescent="0.15">
      <c r="A18" s="5"/>
      <c r="B18" s="4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x14ac:dyDescent="0.15">
      <c r="A19" s="5"/>
      <c r="B19" s="4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32.4</v>
      </c>
      <c r="G21" s="14"/>
      <c r="H21" s="14"/>
      <c r="I21" s="14"/>
      <c r="J21" s="15">
        <f>LARGE(J6:J20,1)+LARGE(J6:J20,2)+LARGE(J6:J20,3)</f>
        <v>32.299999999999997</v>
      </c>
      <c r="K21" s="14"/>
      <c r="L21" s="14"/>
      <c r="M21" s="14"/>
      <c r="N21" s="15">
        <f>LARGE(N6:N20,1)+LARGE(N6:N20,2)+LARGE(N6:N20,3)</f>
        <v>29.6</v>
      </c>
      <c r="O21" s="14"/>
      <c r="P21" s="14"/>
      <c r="Q21" s="14"/>
      <c r="R21" s="15">
        <f>LARGE(R6:R20,1)+LARGE(R6:R20,2)+LARGE(R6:R20,3)</f>
        <v>31.9</v>
      </c>
      <c r="S21" s="17">
        <f>R21+N21+J21+F21</f>
        <v>126.19999999999999</v>
      </c>
    </row>
    <row r="22" spans="1:19" ht="14" thickBot="1" x14ac:dyDescent="0.2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9" t="s">
        <v>45</v>
      </c>
      <c r="C23" s="90"/>
      <c r="D23" s="90"/>
      <c r="E23" s="90"/>
      <c r="F23" s="91"/>
    </row>
    <row r="24" spans="1:19" x14ac:dyDescent="0.15">
      <c r="A24" s="26" t="s">
        <v>1</v>
      </c>
      <c r="B24" s="3" t="s">
        <v>13</v>
      </c>
      <c r="C24" s="88" t="s">
        <v>2</v>
      </c>
      <c r="D24" s="88"/>
      <c r="E24" s="88"/>
      <c r="F24" s="88"/>
      <c r="G24" s="88" t="s">
        <v>3</v>
      </c>
      <c r="H24" s="88"/>
      <c r="I24" s="88"/>
      <c r="J24" s="88"/>
      <c r="K24" s="88" t="s">
        <v>4</v>
      </c>
      <c r="L24" s="88"/>
      <c r="M24" s="88"/>
      <c r="N24" s="88"/>
      <c r="O24" s="88" t="s">
        <v>5</v>
      </c>
      <c r="P24" s="88"/>
      <c r="Q24" s="88"/>
      <c r="R24" s="88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ht="14" x14ac:dyDescent="0.2">
      <c r="A26" s="76" t="s">
        <v>34</v>
      </c>
      <c r="B26" s="77">
        <v>2010</v>
      </c>
      <c r="C26" s="7"/>
      <c r="D26" s="7"/>
      <c r="E26" s="7"/>
      <c r="F26" s="8">
        <f>C26+D26-E26</f>
        <v>0</v>
      </c>
      <c r="G26" s="7"/>
      <c r="H26" s="7"/>
      <c r="I26" s="7"/>
      <c r="J26" s="8">
        <f>G26+H26-I26</f>
        <v>0</v>
      </c>
      <c r="K26" s="7"/>
      <c r="L26" s="7"/>
      <c r="M26" s="7"/>
      <c r="N26" s="8">
        <f>K26+L26-M26</f>
        <v>0</v>
      </c>
      <c r="O26" s="7"/>
      <c r="P26" s="7"/>
      <c r="Q26" s="7"/>
      <c r="R26" s="8">
        <f>O26+P26-Q26</f>
        <v>0</v>
      </c>
      <c r="S26" s="2">
        <f>R26+N26+J26+F26</f>
        <v>0</v>
      </c>
    </row>
    <row r="27" spans="1:19" ht="14" x14ac:dyDescent="0.2">
      <c r="A27" s="78" t="s">
        <v>35</v>
      </c>
      <c r="B27" s="79">
        <v>2015</v>
      </c>
      <c r="C27" s="9"/>
      <c r="D27" s="9"/>
      <c r="E27" s="9"/>
      <c r="F27" s="10">
        <f t="shared" ref="F27:F40" si="10">C27+D27-E27</f>
        <v>0</v>
      </c>
      <c r="G27" s="9"/>
      <c r="H27" s="9"/>
      <c r="I27" s="9"/>
      <c r="J27" s="10">
        <f t="shared" ref="J27:J40" si="11">G27+H27-I27</f>
        <v>0</v>
      </c>
      <c r="K27" s="9"/>
      <c r="L27" s="9"/>
      <c r="M27" s="9"/>
      <c r="N27" s="10">
        <f t="shared" ref="N27:N40" si="12">K27+L27-M27</f>
        <v>0</v>
      </c>
      <c r="O27" s="9"/>
      <c r="P27" s="9"/>
      <c r="Q27" s="9"/>
      <c r="R27" s="10">
        <f t="shared" ref="R27:R40" si="13">O27+P27-Q27</f>
        <v>0</v>
      </c>
      <c r="S27" s="11">
        <f t="shared" ref="S27:S40" si="14">R27+N27+J27+F27</f>
        <v>0</v>
      </c>
    </row>
    <row r="28" spans="1:19" ht="14" x14ac:dyDescent="0.2">
      <c r="A28" s="78" t="s">
        <v>36</v>
      </c>
      <c r="B28" s="79">
        <v>2016</v>
      </c>
      <c r="C28" s="7">
        <v>3.1</v>
      </c>
      <c r="D28" s="7">
        <v>7.6</v>
      </c>
      <c r="E28" s="7"/>
      <c r="F28" s="8">
        <f t="shared" si="10"/>
        <v>10.7</v>
      </c>
      <c r="G28" s="7"/>
      <c r="H28" s="7"/>
      <c r="I28" s="7"/>
      <c r="J28" s="8">
        <f t="shared" si="11"/>
        <v>0</v>
      </c>
      <c r="K28" s="7">
        <v>4</v>
      </c>
      <c r="L28" s="7">
        <v>6.8</v>
      </c>
      <c r="M28" s="7"/>
      <c r="N28" s="8">
        <f t="shared" si="12"/>
        <v>10.8</v>
      </c>
      <c r="O28" s="7">
        <v>3.3</v>
      </c>
      <c r="P28" s="7">
        <v>8.1</v>
      </c>
      <c r="Q28" s="7"/>
      <c r="R28" s="8">
        <f t="shared" si="13"/>
        <v>11.399999999999999</v>
      </c>
      <c r="S28" s="2">
        <f t="shared" si="14"/>
        <v>32.9</v>
      </c>
    </row>
    <row r="29" spans="1:19" ht="14" x14ac:dyDescent="0.2">
      <c r="A29" s="78" t="s">
        <v>37</v>
      </c>
      <c r="B29" s="79">
        <v>2017</v>
      </c>
      <c r="C29" s="9">
        <v>1.6</v>
      </c>
      <c r="D29" s="9">
        <v>8.5</v>
      </c>
      <c r="E29" s="9"/>
      <c r="F29" s="10">
        <f t="shared" si="10"/>
        <v>10.1</v>
      </c>
      <c r="G29" s="9">
        <v>3.1</v>
      </c>
      <c r="H29" s="9">
        <v>7.9</v>
      </c>
      <c r="I29" s="9"/>
      <c r="J29" s="10">
        <f t="shared" si="11"/>
        <v>11</v>
      </c>
      <c r="K29" s="9">
        <v>1.5</v>
      </c>
      <c r="L29" s="9">
        <v>7.3</v>
      </c>
      <c r="M29" s="9"/>
      <c r="N29" s="10">
        <f t="shared" si="12"/>
        <v>8.8000000000000007</v>
      </c>
      <c r="O29" s="9">
        <v>3.3</v>
      </c>
      <c r="P29" s="9">
        <v>8.4</v>
      </c>
      <c r="Q29" s="9"/>
      <c r="R29" s="10">
        <f t="shared" si="13"/>
        <v>11.7</v>
      </c>
      <c r="S29" s="11">
        <f t="shared" si="14"/>
        <v>41.6</v>
      </c>
    </row>
    <row r="30" spans="1:19" ht="14" x14ac:dyDescent="0.2">
      <c r="A30" s="78" t="s">
        <v>38</v>
      </c>
      <c r="B30" s="79">
        <v>2017</v>
      </c>
      <c r="C30" s="7">
        <v>1.6</v>
      </c>
      <c r="D30" s="7">
        <v>8.1999999999999993</v>
      </c>
      <c r="E30" s="7"/>
      <c r="F30" s="8">
        <f t="shared" si="10"/>
        <v>9.7999999999999989</v>
      </c>
      <c r="G30" s="7">
        <v>3.1</v>
      </c>
      <c r="H30" s="7">
        <v>6.9</v>
      </c>
      <c r="I30" s="7"/>
      <c r="J30" s="8">
        <f t="shared" si="11"/>
        <v>10</v>
      </c>
      <c r="K30" s="7">
        <v>2.9</v>
      </c>
      <c r="L30" s="7">
        <v>6.5</v>
      </c>
      <c r="M30" s="7"/>
      <c r="N30" s="8">
        <f t="shared" si="12"/>
        <v>9.4</v>
      </c>
      <c r="O30" s="7">
        <v>3.9</v>
      </c>
      <c r="P30" s="7">
        <v>7.4</v>
      </c>
      <c r="Q30" s="7">
        <v>0.1</v>
      </c>
      <c r="R30" s="8">
        <f t="shared" si="13"/>
        <v>11.200000000000001</v>
      </c>
      <c r="S30" s="2">
        <f t="shared" si="14"/>
        <v>40.4</v>
      </c>
    </row>
    <row r="31" spans="1:19" ht="14" x14ac:dyDescent="0.2">
      <c r="A31" s="78" t="s">
        <v>39</v>
      </c>
      <c r="B31" s="79">
        <v>2017</v>
      </c>
      <c r="C31" s="9">
        <v>1.6</v>
      </c>
      <c r="D31" s="9">
        <v>8.1</v>
      </c>
      <c r="E31" s="9"/>
      <c r="F31" s="10">
        <f t="shared" si="10"/>
        <v>9.6999999999999993</v>
      </c>
      <c r="G31" s="9">
        <v>2.4</v>
      </c>
      <c r="H31" s="9">
        <v>8.1999999999999993</v>
      </c>
      <c r="I31" s="9"/>
      <c r="J31" s="10">
        <f t="shared" si="11"/>
        <v>10.6</v>
      </c>
      <c r="K31" s="9">
        <v>2.7</v>
      </c>
      <c r="L31" s="9">
        <v>8.5</v>
      </c>
      <c r="M31" s="9"/>
      <c r="N31" s="10">
        <f t="shared" si="12"/>
        <v>11.2</v>
      </c>
      <c r="O31" s="9">
        <v>3.3</v>
      </c>
      <c r="P31" s="9">
        <v>8.3000000000000007</v>
      </c>
      <c r="Q31" s="9"/>
      <c r="R31" s="10">
        <f t="shared" si="13"/>
        <v>11.600000000000001</v>
      </c>
      <c r="S31" s="11">
        <f t="shared" si="14"/>
        <v>43.099999999999994</v>
      </c>
    </row>
    <row r="32" spans="1:19" ht="14" x14ac:dyDescent="0.2">
      <c r="A32" s="78" t="s">
        <v>40</v>
      </c>
      <c r="B32" s="79">
        <v>2017</v>
      </c>
      <c r="C32" s="7"/>
      <c r="D32" s="7"/>
      <c r="E32" s="7"/>
      <c r="F32" s="8">
        <f t="shared" si="10"/>
        <v>0</v>
      </c>
      <c r="G32" s="7"/>
      <c r="H32" s="7"/>
      <c r="I32" s="7"/>
      <c r="J32" s="8">
        <f t="shared" si="11"/>
        <v>0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0</v>
      </c>
    </row>
    <row r="33" spans="1:19" ht="14" x14ac:dyDescent="0.2">
      <c r="A33" s="5" t="s">
        <v>41</v>
      </c>
      <c r="B33" s="84">
        <v>2018</v>
      </c>
      <c r="C33" s="9"/>
      <c r="D33" s="9"/>
      <c r="E33" s="9"/>
      <c r="F33" s="10">
        <f t="shared" si="10"/>
        <v>0</v>
      </c>
      <c r="G33" s="9">
        <v>2.4</v>
      </c>
      <c r="H33" s="9">
        <v>8</v>
      </c>
      <c r="I33" s="9"/>
      <c r="J33" s="10">
        <f t="shared" si="11"/>
        <v>10.4</v>
      </c>
      <c r="K33" s="9"/>
      <c r="L33" s="9"/>
      <c r="M33" s="9"/>
      <c r="N33" s="10">
        <f t="shared" si="12"/>
        <v>0</v>
      </c>
      <c r="O33" s="9">
        <v>2.6</v>
      </c>
      <c r="P33" s="9">
        <v>8</v>
      </c>
      <c r="Q33" s="9"/>
      <c r="R33" s="10">
        <f t="shared" si="13"/>
        <v>10.6</v>
      </c>
      <c r="S33" s="11">
        <f t="shared" si="14"/>
        <v>21</v>
      </c>
    </row>
    <row r="34" spans="1:19" ht="14" x14ac:dyDescent="0.2">
      <c r="A34" s="5" t="s">
        <v>42</v>
      </c>
      <c r="B34" s="84">
        <v>2018</v>
      </c>
      <c r="C34" s="7"/>
      <c r="D34" s="7"/>
      <c r="E34" s="7"/>
      <c r="F34" s="8">
        <f t="shared" si="10"/>
        <v>0</v>
      </c>
      <c r="G34" s="7"/>
      <c r="H34" s="7"/>
      <c r="I34" s="7"/>
      <c r="J34" s="8">
        <f t="shared" si="11"/>
        <v>0</v>
      </c>
      <c r="K34" s="7"/>
      <c r="L34" s="7"/>
      <c r="M34" s="7"/>
      <c r="N34" s="8">
        <f t="shared" si="12"/>
        <v>0</v>
      </c>
      <c r="O34" s="7"/>
      <c r="P34" s="7"/>
      <c r="Q34" s="7"/>
      <c r="R34" s="8">
        <f t="shared" si="13"/>
        <v>0</v>
      </c>
      <c r="S34" s="2">
        <f t="shared" si="14"/>
        <v>0</v>
      </c>
    </row>
    <row r="35" spans="1:19" ht="14" x14ac:dyDescent="0.2">
      <c r="A35" s="5" t="s">
        <v>43</v>
      </c>
      <c r="B35" s="84">
        <v>2021</v>
      </c>
      <c r="C35" s="9"/>
      <c r="D35" s="9"/>
      <c r="E35" s="9"/>
      <c r="F35" s="10">
        <f t="shared" si="10"/>
        <v>0</v>
      </c>
      <c r="G35" s="9">
        <v>2.4</v>
      </c>
      <c r="H35" s="9">
        <v>7.5</v>
      </c>
      <c r="I35" s="9"/>
      <c r="J35" s="10">
        <f t="shared" si="11"/>
        <v>9.9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9.9</v>
      </c>
    </row>
    <row r="36" spans="1:19" x14ac:dyDescent="0.15">
      <c r="A36" s="5" t="s">
        <v>101</v>
      </c>
      <c r="B36" s="4"/>
      <c r="C36" s="7">
        <v>1.6</v>
      </c>
      <c r="D36" s="7">
        <v>7.8</v>
      </c>
      <c r="E36" s="7"/>
      <c r="F36" s="8">
        <f t="shared" si="10"/>
        <v>9.4</v>
      </c>
      <c r="G36" s="7"/>
      <c r="H36" s="7"/>
      <c r="I36" s="7"/>
      <c r="J36" s="8">
        <f t="shared" si="11"/>
        <v>0</v>
      </c>
      <c r="K36" s="7">
        <v>1.5</v>
      </c>
      <c r="L36" s="7">
        <v>8.1999999999999993</v>
      </c>
      <c r="M36" s="7"/>
      <c r="N36" s="8">
        <f t="shared" si="12"/>
        <v>9.6999999999999993</v>
      </c>
      <c r="O36" s="7"/>
      <c r="P36" s="7"/>
      <c r="Q36" s="7"/>
      <c r="R36" s="8">
        <f t="shared" si="13"/>
        <v>0</v>
      </c>
      <c r="S36" s="2">
        <f t="shared" si="14"/>
        <v>19.100000000000001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30.599999999999994</v>
      </c>
      <c r="G41" s="14"/>
      <c r="H41" s="14"/>
      <c r="I41" s="14"/>
      <c r="J41" s="15">
        <f>LARGE(J26:J40,1)+LARGE(J26:J40,2)+LARGE(J26:J40,3)</f>
        <v>32</v>
      </c>
      <c r="K41" s="14"/>
      <c r="L41" s="14"/>
      <c r="M41" s="14"/>
      <c r="N41" s="15">
        <f>LARGE(N26:N40,1)+LARGE(N26:N40,2)+LARGE(N26:N40,3)</f>
        <v>31.7</v>
      </c>
      <c r="O41" s="14"/>
      <c r="P41" s="14"/>
      <c r="Q41" s="14"/>
      <c r="R41" s="15">
        <f>LARGE(R26:R40,1)+LARGE(R26:R40,2)+LARGE(R26:R40,3)</f>
        <v>34.700000000000003</v>
      </c>
      <c r="S41" s="17">
        <f>R41+N41+J41+F41</f>
        <v>129</v>
      </c>
    </row>
    <row r="42" spans="1:19" ht="14" thickBot="1" x14ac:dyDescent="0.2"/>
    <row r="43" spans="1:19" ht="16" x14ac:dyDescent="0.2">
      <c r="A43" s="27" t="s">
        <v>0</v>
      </c>
      <c r="B43" s="92" t="s">
        <v>53</v>
      </c>
      <c r="C43" s="90"/>
      <c r="D43" s="90"/>
      <c r="E43" s="90"/>
      <c r="F43" s="91"/>
    </row>
    <row r="44" spans="1:19" x14ac:dyDescent="0.15">
      <c r="A44" s="26" t="s">
        <v>1</v>
      </c>
      <c r="B44" s="3" t="s">
        <v>13</v>
      </c>
      <c r="C44" s="88" t="s">
        <v>2</v>
      </c>
      <c r="D44" s="88"/>
      <c r="E44" s="88"/>
      <c r="F44" s="88"/>
      <c r="G44" s="88" t="s">
        <v>3</v>
      </c>
      <c r="H44" s="88"/>
      <c r="I44" s="88"/>
      <c r="J44" s="88"/>
      <c r="K44" s="88" t="s">
        <v>4</v>
      </c>
      <c r="L44" s="88"/>
      <c r="M44" s="88"/>
      <c r="N44" s="88"/>
      <c r="O44" s="88" t="s">
        <v>5</v>
      </c>
      <c r="P44" s="88"/>
      <c r="Q44" s="88"/>
      <c r="R44" s="88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80" t="s">
        <v>46</v>
      </c>
      <c r="B46" s="4">
        <v>2017</v>
      </c>
      <c r="C46" s="7"/>
      <c r="D46" s="7"/>
      <c r="E46" s="7"/>
      <c r="F46" s="8">
        <f>C46+D46-E46</f>
        <v>0</v>
      </c>
      <c r="G46" s="7">
        <v>2.2999999999999998</v>
      </c>
      <c r="H46" s="7">
        <v>7.9</v>
      </c>
      <c r="I46" s="7"/>
      <c r="J46" s="8">
        <f>G46+H46-I46</f>
        <v>10.199999999999999</v>
      </c>
      <c r="K46" s="7">
        <v>3.1</v>
      </c>
      <c r="L46" s="7">
        <v>8.6</v>
      </c>
      <c r="M46" s="7"/>
      <c r="N46" s="8">
        <f>K46+L46-M46</f>
        <v>11.7</v>
      </c>
      <c r="O46" s="7">
        <v>4.0999999999999996</v>
      </c>
      <c r="P46" s="7">
        <v>8.1999999999999993</v>
      </c>
      <c r="Q46" s="7"/>
      <c r="R46" s="8">
        <f>O46+P46-Q46</f>
        <v>12.299999999999999</v>
      </c>
      <c r="S46" s="2">
        <f>R46+N46+J46+F46</f>
        <v>34.200000000000003</v>
      </c>
    </row>
    <row r="47" spans="1:19" x14ac:dyDescent="0.15">
      <c r="A47" s="80" t="s">
        <v>47</v>
      </c>
      <c r="B47" s="4">
        <v>2017</v>
      </c>
      <c r="C47" s="9">
        <v>1.6</v>
      </c>
      <c r="D47" s="9">
        <v>8.3000000000000007</v>
      </c>
      <c r="E47" s="9"/>
      <c r="F47" s="10">
        <f t="shared" ref="F47:F60" si="15">C47+D47-E47</f>
        <v>9.9</v>
      </c>
      <c r="G47" s="9"/>
      <c r="H47" s="9"/>
      <c r="I47" s="9"/>
      <c r="J47" s="10">
        <f t="shared" ref="J47:J60" si="16">G47+H47-I47</f>
        <v>0</v>
      </c>
      <c r="K47" s="9"/>
      <c r="L47" s="9"/>
      <c r="M47" s="9"/>
      <c r="N47" s="10">
        <f t="shared" ref="N47:N60" si="17">K47+L47-M47</f>
        <v>0</v>
      </c>
      <c r="O47" s="9"/>
      <c r="P47" s="9"/>
      <c r="Q47" s="9"/>
      <c r="R47" s="10">
        <f t="shared" ref="R47:R60" si="18">O47+P47-Q47</f>
        <v>0</v>
      </c>
      <c r="S47" s="11">
        <f t="shared" ref="S47:S60" si="19">R47+N47+J47+F47</f>
        <v>9.9</v>
      </c>
    </row>
    <row r="48" spans="1:19" x14ac:dyDescent="0.15">
      <c r="A48" s="80" t="s">
        <v>48</v>
      </c>
      <c r="B48" s="4">
        <v>2017</v>
      </c>
      <c r="C48" s="7">
        <v>1.6</v>
      </c>
      <c r="D48" s="7">
        <v>7.95</v>
      </c>
      <c r="E48" s="7"/>
      <c r="F48" s="8">
        <f t="shared" si="15"/>
        <v>9.5500000000000007</v>
      </c>
      <c r="G48" s="7">
        <v>2.2999999999999998</v>
      </c>
      <c r="H48" s="7">
        <v>7</v>
      </c>
      <c r="I48" s="7"/>
      <c r="J48" s="8">
        <f t="shared" si="16"/>
        <v>9.3000000000000007</v>
      </c>
      <c r="K48" s="7">
        <v>2</v>
      </c>
      <c r="L48" s="7">
        <v>8.6999999999999993</v>
      </c>
      <c r="M48" s="7"/>
      <c r="N48" s="8">
        <f t="shared" si="17"/>
        <v>10.7</v>
      </c>
      <c r="O48" s="7">
        <v>3.9</v>
      </c>
      <c r="P48" s="7">
        <v>7.9</v>
      </c>
      <c r="Q48" s="7"/>
      <c r="R48" s="8">
        <f t="shared" si="18"/>
        <v>11.8</v>
      </c>
      <c r="S48" s="2">
        <f t="shared" si="19"/>
        <v>41.35</v>
      </c>
    </row>
    <row r="49" spans="1:19" x14ac:dyDescent="0.15">
      <c r="A49" s="80" t="s">
        <v>49</v>
      </c>
      <c r="B49" s="4">
        <v>2017</v>
      </c>
      <c r="C49" s="9">
        <v>1.6</v>
      </c>
      <c r="D49" s="9">
        <v>7.85</v>
      </c>
      <c r="E49" s="9"/>
      <c r="F49" s="10">
        <f t="shared" si="15"/>
        <v>9.4499999999999993</v>
      </c>
      <c r="G49" s="9"/>
      <c r="H49" s="9"/>
      <c r="I49" s="9"/>
      <c r="J49" s="10">
        <f t="shared" si="16"/>
        <v>0</v>
      </c>
      <c r="K49" s="9">
        <v>2.6</v>
      </c>
      <c r="L49" s="9">
        <v>8</v>
      </c>
      <c r="M49" s="9"/>
      <c r="N49" s="10">
        <f t="shared" si="17"/>
        <v>10.6</v>
      </c>
      <c r="O49" s="9">
        <v>3.6</v>
      </c>
      <c r="P49" s="9">
        <v>7.8</v>
      </c>
      <c r="Q49" s="9"/>
      <c r="R49" s="10">
        <f t="shared" si="18"/>
        <v>11.4</v>
      </c>
      <c r="S49" s="11">
        <f t="shared" si="19"/>
        <v>31.45</v>
      </c>
    </row>
    <row r="50" spans="1:19" x14ac:dyDescent="0.15">
      <c r="A50" s="80" t="s">
        <v>50</v>
      </c>
      <c r="B50" s="4">
        <v>2016</v>
      </c>
      <c r="C50" s="7"/>
      <c r="D50" s="7"/>
      <c r="E50" s="7"/>
      <c r="F50" s="8">
        <f t="shared" si="15"/>
        <v>0</v>
      </c>
      <c r="G50" s="7"/>
      <c r="H50" s="7"/>
      <c r="I50" s="7"/>
      <c r="J50" s="8">
        <f t="shared" si="16"/>
        <v>0</v>
      </c>
      <c r="K50" s="7"/>
      <c r="L50" s="7"/>
      <c r="M50" s="7"/>
      <c r="N50" s="8">
        <f t="shared" si="17"/>
        <v>0</v>
      </c>
      <c r="O50" s="7"/>
      <c r="P50" s="7"/>
      <c r="Q50" s="7"/>
      <c r="R50" s="8">
        <f t="shared" si="18"/>
        <v>0</v>
      </c>
      <c r="S50" s="2">
        <f t="shared" si="19"/>
        <v>0</v>
      </c>
    </row>
    <row r="51" spans="1:19" x14ac:dyDescent="0.15">
      <c r="A51" s="80" t="s">
        <v>51</v>
      </c>
      <c r="B51" s="4">
        <v>2017</v>
      </c>
      <c r="C51" s="9"/>
      <c r="D51" s="9"/>
      <c r="E51" s="9"/>
      <c r="F51" s="10">
        <f t="shared" si="15"/>
        <v>0</v>
      </c>
      <c r="G51" s="9"/>
      <c r="H51" s="9"/>
      <c r="I51" s="9"/>
      <c r="J51" s="10">
        <f t="shared" si="16"/>
        <v>0</v>
      </c>
      <c r="K51" s="9">
        <v>2.2000000000000002</v>
      </c>
      <c r="L51" s="9">
        <v>8.6</v>
      </c>
      <c r="M51" s="9"/>
      <c r="N51" s="10">
        <f t="shared" si="17"/>
        <v>10.8</v>
      </c>
      <c r="O51" s="9">
        <v>3.6</v>
      </c>
      <c r="P51" s="9">
        <v>7.4</v>
      </c>
      <c r="Q51" s="9"/>
      <c r="R51" s="10">
        <f t="shared" si="18"/>
        <v>11</v>
      </c>
      <c r="S51" s="11">
        <f t="shared" si="19"/>
        <v>21.8</v>
      </c>
    </row>
    <row r="52" spans="1:19" x14ac:dyDescent="0.15">
      <c r="A52" s="80" t="s">
        <v>52</v>
      </c>
      <c r="B52" s="4">
        <v>2017</v>
      </c>
      <c r="C52" s="7">
        <v>1.6</v>
      </c>
      <c r="D52" s="7">
        <v>7.8</v>
      </c>
      <c r="E52" s="7"/>
      <c r="F52" s="8">
        <f t="shared" si="15"/>
        <v>9.4</v>
      </c>
      <c r="G52" s="7">
        <v>2.4</v>
      </c>
      <c r="H52" s="7">
        <v>7.7</v>
      </c>
      <c r="I52" s="7"/>
      <c r="J52" s="8">
        <f t="shared" si="16"/>
        <v>10.1</v>
      </c>
      <c r="K52" s="7">
        <v>1.6</v>
      </c>
      <c r="L52" s="7">
        <v>5</v>
      </c>
      <c r="M52" s="7"/>
      <c r="N52" s="8">
        <f t="shared" si="17"/>
        <v>6.6</v>
      </c>
      <c r="O52" s="7">
        <v>3.2</v>
      </c>
      <c r="P52" s="7">
        <v>7.5</v>
      </c>
      <c r="Q52" s="7"/>
      <c r="R52" s="8">
        <f t="shared" si="18"/>
        <v>10.7</v>
      </c>
      <c r="S52" s="2">
        <f t="shared" si="19"/>
        <v>36.799999999999997</v>
      </c>
    </row>
    <row r="53" spans="1:19" x14ac:dyDescent="0.15">
      <c r="A53" s="80" t="s">
        <v>51</v>
      </c>
      <c r="B53" s="4">
        <v>2017</v>
      </c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80"/>
      <c r="B54" s="4"/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80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80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80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80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80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28.900000000000002</v>
      </c>
      <c r="G61" s="14"/>
      <c r="H61" s="14"/>
      <c r="I61" s="14"/>
      <c r="J61" s="15">
        <f>LARGE(J46:J60,1)+LARGE(J46:J60,2)+LARGE(J46:J60,3)</f>
        <v>29.599999999999998</v>
      </c>
      <c r="K61" s="14"/>
      <c r="L61" s="14"/>
      <c r="M61" s="14"/>
      <c r="N61" s="15">
        <f>LARGE(N46:N60,1)+LARGE(N46:N60,2)+LARGE(N46:N60,3)</f>
        <v>33.200000000000003</v>
      </c>
      <c r="O61" s="14"/>
      <c r="P61" s="14"/>
      <c r="Q61" s="14"/>
      <c r="R61" s="15">
        <f>LARGE(R46:R60,1)+LARGE(R46:R60,2)+LARGE(R46:R60,3)</f>
        <v>35.5</v>
      </c>
      <c r="S61" s="17">
        <f>R61+N61+J61+F61</f>
        <v>127.2</v>
      </c>
    </row>
    <row r="62" spans="1:19" ht="14" thickBot="1" x14ac:dyDescent="0.2"/>
    <row r="63" spans="1:19" ht="16" x14ac:dyDescent="0.2">
      <c r="A63" s="27" t="s">
        <v>0</v>
      </c>
      <c r="B63" s="89" t="s">
        <v>93</v>
      </c>
      <c r="C63" s="90"/>
      <c r="D63" s="90"/>
      <c r="E63" s="90"/>
      <c r="F63" s="91"/>
    </row>
    <row r="64" spans="1:19" x14ac:dyDescent="0.15">
      <c r="A64" s="26" t="s">
        <v>1</v>
      </c>
      <c r="B64" s="3" t="s">
        <v>13</v>
      </c>
      <c r="C64" s="88" t="s">
        <v>2</v>
      </c>
      <c r="D64" s="88"/>
      <c r="E64" s="88"/>
      <c r="F64" s="88"/>
      <c r="G64" s="88" t="s">
        <v>3</v>
      </c>
      <c r="H64" s="88"/>
      <c r="I64" s="88"/>
      <c r="J64" s="88"/>
      <c r="K64" s="88" t="s">
        <v>4</v>
      </c>
      <c r="L64" s="88"/>
      <c r="M64" s="88"/>
      <c r="N64" s="88"/>
      <c r="O64" s="88" t="s">
        <v>5</v>
      </c>
      <c r="P64" s="88"/>
      <c r="Q64" s="88"/>
      <c r="R64" s="88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86" t="s">
        <v>66</v>
      </c>
      <c r="B66" s="87">
        <v>2005</v>
      </c>
      <c r="C66" s="7"/>
      <c r="D66" s="7"/>
      <c r="E66" s="7"/>
      <c r="F66" s="8">
        <f>C66+D66-E66</f>
        <v>0</v>
      </c>
      <c r="G66" s="7">
        <v>3</v>
      </c>
      <c r="H66" s="7">
        <v>6.9</v>
      </c>
      <c r="I66" s="7"/>
      <c r="J66" s="8">
        <f>G66+H66-I66</f>
        <v>9.9</v>
      </c>
      <c r="K66" s="7"/>
      <c r="L66" s="7"/>
      <c r="M66" s="7"/>
      <c r="N66" s="8">
        <f>K66+L66-M66</f>
        <v>0</v>
      </c>
      <c r="O66" s="7">
        <v>4</v>
      </c>
      <c r="P66" s="7">
        <v>7.3</v>
      </c>
      <c r="Q66" s="7"/>
      <c r="R66" s="8">
        <f>O66+P66-Q66</f>
        <v>11.3</v>
      </c>
      <c r="S66" s="2">
        <f>R66+N66+J66+F66</f>
        <v>21.200000000000003</v>
      </c>
    </row>
    <row r="67" spans="1:19" x14ac:dyDescent="0.15">
      <c r="A67" s="80" t="s">
        <v>67</v>
      </c>
      <c r="B67" s="4">
        <v>2009</v>
      </c>
      <c r="C67" s="9"/>
      <c r="D67" s="9"/>
      <c r="E67" s="9"/>
      <c r="F67" s="10">
        <f t="shared" ref="F67:F80" si="20">C67+D67-E67</f>
        <v>0</v>
      </c>
      <c r="G67" s="9"/>
      <c r="H67" s="9"/>
      <c r="I67" s="9"/>
      <c r="J67" s="10">
        <f t="shared" ref="J67:J80" si="21">G67+H67-I67</f>
        <v>0</v>
      </c>
      <c r="K67" s="9"/>
      <c r="L67" s="9"/>
      <c r="M67" s="9"/>
      <c r="N67" s="10">
        <f t="shared" ref="N67:N80" si="22">K67+L67-M67</f>
        <v>0</v>
      </c>
      <c r="O67" s="9"/>
      <c r="P67" s="9"/>
      <c r="Q67" s="9"/>
      <c r="R67" s="10">
        <f t="shared" ref="R67:R80" si="23">O67+P67-Q67</f>
        <v>0</v>
      </c>
      <c r="S67" s="11">
        <f t="shared" ref="S67:S80" si="24">R67+N67+J67+F67</f>
        <v>0</v>
      </c>
    </row>
    <row r="68" spans="1:19" x14ac:dyDescent="0.15">
      <c r="A68" s="80" t="s">
        <v>68</v>
      </c>
      <c r="B68" s="4">
        <v>2012</v>
      </c>
      <c r="C68" s="7">
        <v>3.1</v>
      </c>
      <c r="D68" s="7">
        <v>8.6999999999999993</v>
      </c>
      <c r="E68" s="7"/>
      <c r="F68" s="8">
        <f t="shared" si="20"/>
        <v>11.799999999999999</v>
      </c>
      <c r="G68" s="7"/>
      <c r="H68" s="7"/>
      <c r="I68" s="7"/>
      <c r="J68" s="8">
        <f t="shared" si="21"/>
        <v>0</v>
      </c>
      <c r="K68" s="7">
        <v>3.7</v>
      </c>
      <c r="L68" s="7">
        <v>8.5</v>
      </c>
      <c r="M68" s="7"/>
      <c r="N68" s="8">
        <f t="shared" si="22"/>
        <v>12.2</v>
      </c>
      <c r="O68" s="7">
        <v>4</v>
      </c>
      <c r="P68" s="7">
        <v>7.7</v>
      </c>
      <c r="Q68" s="7"/>
      <c r="R68" s="8">
        <f t="shared" si="23"/>
        <v>11.7</v>
      </c>
      <c r="S68" s="2">
        <f t="shared" si="24"/>
        <v>35.699999999999996</v>
      </c>
    </row>
    <row r="69" spans="1:19" x14ac:dyDescent="0.15">
      <c r="A69" s="80" t="s">
        <v>69</v>
      </c>
      <c r="B69" s="4">
        <v>2012</v>
      </c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/>
      <c r="L69" s="9"/>
      <c r="M69" s="9"/>
      <c r="N69" s="10">
        <f t="shared" si="22"/>
        <v>0</v>
      </c>
      <c r="O69" s="9"/>
      <c r="P69" s="9"/>
      <c r="Q69" s="9"/>
      <c r="R69" s="10">
        <f t="shared" si="23"/>
        <v>0</v>
      </c>
      <c r="S69" s="11">
        <f t="shared" si="24"/>
        <v>0</v>
      </c>
    </row>
    <row r="70" spans="1:19" x14ac:dyDescent="0.15">
      <c r="A70" s="80" t="s">
        <v>70</v>
      </c>
      <c r="B70" s="4">
        <v>2010</v>
      </c>
      <c r="C70" s="7"/>
      <c r="D70" s="7"/>
      <c r="E70" s="7"/>
      <c r="F70" s="8">
        <f t="shared" si="20"/>
        <v>0</v>
      </c>
      <c r="G70" s="7"/>
      <c r="H70" s="7"/>
      <c r="I70" s="7"/>
      <c r="J70" s="8">
        <f t="shared" si="21"/>
        <v>0</v>
      </c>
      <c r="K70" s="7"/>
      <c r="L70" s="7"/>
      <c r="M70" s="7"/>
      <c r="N70" s="8">
        <f t="shared" si="22"/>
        <v>0</v>
      </c>
      <c r="O70" s="7"/>
      <c r="P70" s="7"/>
      <c r="Q70" s="7"/>
      <c r="R70" s="8">
        <f t="shared" si="23"/>
        <v>0</v>
      </c>
      <c r="S70" s="2">
        <f t="shared" si="24"/>
        <v>0</v>
      </c>
    </row>
    <row r="71" spans="1:19" x14ac:dyDescent="0.15">
      <c r="A71" s="80" t="s">
        <v>71</v>
      </c>
      <c r="B71" s="4">
        <v>2006</v>
      </c>
      <c r="C71" s="9"/>
      <c r="D71" s="9"/>
      <c r="E71" s="9"/>
      <c r="F71" s="10">
        <f t="shared" si="20"/>
        <v>0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0</v>
      </c>
    </row>
    <row r="72" spans="1:19" x14ac:dyDescent="0.15">
      <c r="A72" s="80" t="s">
        <v>72</v>
      </c>
      <c r="B72" s="4">
        <v>2015</v>
      </c>
      <c r="C72" s="7">
        <v>3.1</v>
      </c>
      <c r="D72" s="7">
        <v>6.9</v>
      </c>
      <c r="E72" s="7"/>
      <c r="F72" s="8">
        <f t="shared" si="20"/>
        <v>10</v>
      </c>
      <c r="G72" s="7">
        <v>3</v>
      </c>
      <c r="H72" s="7">
        <v>7.5</v>
      </c>
      <c r="I72" s="7"/>
      <c r="J72" s="8">
        <f t="shared" si="21"/>
        <v>10.5</v>
      </c>
      <c r="K72" s="7">
        <v>3.4</v>
      </c>
      <c r="L72" s="7">
        <v>8.8000000000000007</v>
      </c>
      <c r="M72" s="7"/>
      <c r="N72" s="8">
        <f t="shared" si="22"/>
        <v>12.200000000000001</v>
      </c>
      <c r="O72" s="7">
        <v>4.2</v>
      </c>
      <c r="P72" s="7">
        <v>6.8</v>
      </c>
      <c r="Q72" s="7"/>
      <c r="R72" s="8">
        <f t="shared" si="23"/>
        <v>11</v>
      </c>
      <c r="S72" s="2">
        <f t="shared" si="24"/>
        <v>43.7</v>
      </c>
    </row>
    <row r="73" spans="1:19" x14ac:dyDescent="0.15">
      <c r="A73" s="80" t="s">
        <v>73</v>
      </c>
      <c r="B73" s="4">
        <v>2015</v>
      </c>
      <c r="C73" s="9"/>
      <c r="D73" s="9"/>
      <c r="E73" s="9"/>
      <c r="F73" s="10">
        <f t="shared" si="20"/>
        <v>0</v>
      </c>
      <c r="G73" s="9"/>
      <c r="H73" s="9"/>
      <c r="I73" s="9"/>
      <c r="J73" s="10">
        <f t="shared" si="21"/>
        <v>0</v>
      </c>
      <c r="K73" s="9"/>
      <c r="L73" s="9"/>
      <c r="M73" s="9"/>
      <c r="N73" s="10">
        <f t="shared" si="22"/>
        <v>0</v>
      </c>
      <c r="O73" s="9"/>
      <c r="P73" s="9"/>
      <c r="Q73" s="9"/>
      <c r="R73" s="10">
        <f t="shared" si="23"/>
        <v>0</v>
      </c>
      <c r="S73" s="11">
        <f t="shared" si="24"/>
        <v>0</v>
      </c>
    </row>
    <row r="74" spans="1:19" x14ac:dyDescent="0.15">
      <c r="A74" s="5" t="s">
        <v>74</v>
      </c>
      <c r="B74" s="4">
        <v>2016</v>
      </c>
      <c r="C74" s="7">
        <v>3.1</v>
      </c>
      <c r="D74" s="7">
        <v>7.7</v>
      </c>
      <c r="E74" s="7"/>
      <c r="F74" s="8">
        <f t="shared" si="20"/>
        <v>10.8</v>
      </c>
      <c r="G74" s="7">
        <v>3.1</v>
      </c>
      <c r="H74" s="7">
        <v>8.1999999999999993</v>
      </c>
      <c r="I74" s="7"/>
      <c r="J74" s="8">
        <f t="shared" si="21"/>
        <v>11.299999999999999</v>
      </c>
      <c r="K74" s="7">
        <v>2.8</v>
      </c>
      <c r="L74" s="7">
        <v>7.4</v>
      </c>
      <c r="M74" s="7"/>
      <c r="N74" s="8">
        <f t="shared" si="22"/>
        <v>10.199999999999999</v>
      </c>
      <c r="O74" s="7">
        <v>4.2</v>
      </c>
      <c r="P74" s="7">
        <v>7.8</v>
      </c>
      <c r="Q74" s="7"/>
      <c r="R74" s="8">
        <f t="shared" si="23"/>
        <v>12</v>
      </c>
      <c r="S74" s="2">
        <f t="shared" si="24"/>
        <v>44.3</v>
      </c>
    </row>
    <row r="75" spans="1:19" x14ac:dyDescent="0.15">
      <c r="A75" s="5" t="s">
        <v>75</v>
      </c>
      <c r="B75" s="4">
        <v>2015</v>
      </c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/>
      <c r="L75" s="9"/>
      <c r="M75" s="9"/>
      <c r="N75" s="10">
        <f t="shared" si="22"/>
        <v>0</v>
      </c>
      <c r="O75" s="9"/>
      <c r="P75" s="9"/>
      <c r="Q75" s="9"/>
      <c r="R75" s="10">
        <f t="shared" si="23"/>
        <v>0</v>
      </c>
      <c r="S75" s="11">
        <f t="shared" si="24"/>
        <v>0</v>
      </c>
    </row>
    <row r="76" spans="1:19" x14ac:dyDescent="0.15">
      <c r="A76" s="5" t="s">
        <v>76</v>
      </c>
      <c r="B76" s="4">
        <v>2015</v>
      </c>
      <c r="C76" s="7">
        <v>3.1</v>
      </c>
      <c r="D76" s="7">
        <v>8.8000000000000007</v>
      </c>
      <c r="E76" s="7"/>
      <c r="F76" s="8">
        <f t="shared" si="20"/>
        <v>11.9</v>
      </c>
      <c r="G76" s="7">
        <v>3.1</v>
      </c>
      <c r="H76" s="7">
        <v>7.2</v>
      </c>
      <c r="I76" s="7"/>
      <c r="J76" s="8">
        <f t="shared" si="21"/>
        <v>10.3</v>
      </c>
      <c r="K76" s="7">
        <v>3.4</v>
      </c>
      <c r="L76" s="7">
        <v>8.5</v>
      </c>
      <c r="M76" s="7"/>
      <c r="N76" s="8">
        <f t="shared" si="22"/>
        <v>11.9</v>
      </c>
      <c r="O76" s="7"/>
      <c r="P76" s="7"/>
      <c r="Q76" s="7"/>
      <c r="R76" s="8">
        <f t="shared" si="23"/>
        <v>0</v>
      </c>
      <c r="S76" s="2">
        <f t="shared" si="24"/>
        <v>34.1</v>
      </c>
    </row>
    <row r="77" spans="1:19" x14ac:dyDescent="0.15">
      <c r="A77" s="5" t="s">
        <v>77</v>
      </c>
      <c r="B77" s="4">
        <v>2016</v>
      </c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 t="s">
        <v>78</v>
      </c>
      <c r="B78" s="4">
        <v>2014</v>
      </c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 t="s">
        <v>99</v>
      </c>
      <c r="B79" s="4">
        <v>2014</v>
      </c>
      <c r="C79" s="9">
        <v>3.1</v>
      </c>
      <c r="D79" s="9">
        <v>6.35</v>
      </c>
      <c r="E79" s="9"/>
      <c r="F79" s="10">
        <f t="shared" si="20"/>
        <v>9.4499999999999993</v>
      </c>
      <c r="G79" s="9"/>
      <c r="H79" s="9"/>
      <c r="I79" s="9"/>
      <c r="J79" s="10">
        <f t="shared" si="21"/>
        <v>0</v>
      </c>
      <c r="K79" s="9">
        <v>2.8</v>
      </c>
      <c r="L79" s="9">
        <v>7.3</v>
      </c>
      <c r="M79" s="9"/>
      <c r="N79" s="10">
        <f t="shared" si="22"/>
        <v>10.1</v>
      </c>
      <c r="O79" s="9">
        <v>4.0999999999999996</v>
      </c>
      <c r="P79" s="9">
        <v>7.3</v>
      </c>
      <c r="Q79" s="9"/>
      <c r="R79" s="10">
        <f t="shared" si="23"/>
        <v>11.399999999999999</v>
      </c>
      <c r="S79" s="11">
        <f t="shared" si="24"/>
        <v>30.95</v>
      </c>
    </row>
    <row r="80" spans="1:19" ht="14" thickBot="1" x14ac:dyDescent="0.2">
      <c r="A80" s="28" t="s">
        <v>79</v>
      </c>
      <c r="B80" s="16">
        <v>2016</v>
      </c>
      <c r="C80" s="7"/>
      <c r="D80" s="7"/>
      <c r="E80" s="7"/>
      <c r="F80" s="8">
        <f t="shared" si="20"/>
        <v>0</v>
      </c>
      <c r="G80" s="7">
        <v>2.8</v>
      </c>
      <c r="H80" s="7">
        <v>7.1</v>
      </c>
      <c r="I80" s="7"/>
      <c r="J80" s="8">
        <f t="shared" si="21"/>
        <v>9.8999999999999986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9.8999999999999986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34.5</v>
      </c>
      <c r="G81" s="14"/>
      <c r="H81" s="14"/>
      <c r="I81" s="14"/>
      <c r="J81" s="15">
        <f>LARGE(J66:J80,1)+LARGE(J66:J80,2)+LARGE(J66:J80,3)</f>
        <v>32.099999999999994</v>
      </c>
      <c r="K81" s="14"/>
      <c r="L81" s="14"/>
      <c r="M81" s="14"/>
      <c r="N81" s="15">
        <f>LARGE(N66:N80,1)+LARGE(N66:N80,2)+LARGE(N66:N80,3)</f>
        <v>36.299999999999997</v>
      </c>
      <c r="O81" s="14"/>
      <c r="P81" s="14"/>
      <c r="Q81" s="14"/>
      <c r="R81" s="15">
        <f>LARGE(R66:R80,1)+LARGE(R66:R80,2)+LARGE(R66:R80,3)</f>
        <v>35.099999999999994</v>
      </c>
      <c r="S81" s="17">
        <f>R81+N81+J81+F81</f>
        <v>138</v>
      </c>
    </row>
    <row r="82" spans="1:19" ht="14" thickBot="1" x14ac:dyDescent="0.2"/>
    <row r="83" spans="1:19" ht="16" x14ac:dyDescent="0.2">
      <c r="A83" s="27" t="s">
        <v>0</v>
      </c>
      <c r="B83" s="89" t="s">
        <v>94</v>
      </c>
      <c r="C83" s="90"/>
      <c r="D83" s="90"/>
      <c r="E83" s="90"/>
      <c r="F83" s="96"/>
    </row>
    <row r="84" spans="1:19" x14ac:dyDescent="0.15">
      <c r="A84" s="26" t="s">
        <v>1</v>
      </c>
      <c r="B84" s="3" t="s">
        <v>13</v>
      </c>
      <c r="C84" s="88" t="s">
        <v>2</v>
      </c>
      <c r="D84" s="88"/>
      <c r="E84" s="88"/>
      <c r="F84" s="88"/>
      <c r="G84" s="88" t="s">
        <v>3</v>
      </c>
      <c r="H84" s="88"/>
      <c r="I84" s="88"/>
      <c r="J84" s="88"/>
      <c r="K84" s="88" t="s">
        <v>4</v>
      </c>
      <c r="L84" s="88"/>
      <c r="M84" s="88"/>
      <c r="N84" s="88"/>
      <c r="O84" s="88" t="s">
        <v>5</v>
      </c>
      <c r="P84" s="88"/>
      <c r="Q84" s="88"/>
      <c r="R84" s="88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86" t="s">
        <v>102</v>
      </c>
      <c r="B86" s="87">
        <v>2018</v>
      </c>
      <c r="C86" s="7">
        <v>2.2000000000000002</v>
      </c>
      <c r="D86" s="7">
        <v>8.1999999999999993</v>
      </c>
      <c r="E86" s="7"/>
      <c r="F86" s="8">
        <f t="shared" ref="F86:F93" si="25">C86+D86-E86</f>
        <v>10.399999999999999</v>
      </c>
      <c r="G86" s="7">
        <v>2.4</v>
      </c>
      <c r="H86" s="7">
        <v>6.2</v>
      </c>
      <c r="I86" s="7"/>
      <c r="J86" s="8">
        <f>G86+H86-I86</f>
        <v>8.6</v>
      </c>
      <c r="K86" s="7">
        <v>2.1</v>
      </c>
      <c r="L86" s="7">
        <v>8.5</v>
      </c>
      <c r="M86" s="7"/>
      <c r="N86" s="8">
        <f t="shared" ref="N86:N93" si="26">K86+L86-M86</f>
        <v>10.6</v>
      </c>
      <c r="O86" s="7">
        <v>2.9</v>
      </c>
      <c r="P86" s="7">
        <v>8.1999999999999993</v>
      </c>
      <c r="Q86" s="7"/>
      <c r="R86" s="8">
        <f>O86+P86-Q86</f>
        <v>11.1</v>
      </c>
      <c r="S86" s="2">
        <f>R86+N86+J86+F86</f>
        <v>40.699999999999996</v>
      </c>
    </row>
    <row r="87" spans="1:19" x14ac:dyDescent="0.15">
      <c r="A87" s="80" t="s">
        <v>80</v>
      </c>
      <c r="B87" s="4">
        <v>2018</v>
      </c>
      <c r="C87" s="9"/>
      <c r="D87" s="9"/>
      <c r="E87" s="9"/>
      <c r="F87" s="10">
        <f t="shared" si="25"/>
        <v>0</v>
      </c>
      <c r="G87" s="9"/>
      <c r="H87" s="9"/>
      <c r="I87" s="9"/>
      <c r="J87" s="10">
        <f t="shared" ref="J87:J100" si="27">G87+H87-I87</f>
        <v>0</v>
      </c>
      <c r="K87" s="9"/>
      <c r="L87" s="9"/>
      <c r="M87" s="9"/>
      <c r="N87" s="10">
        <f t="shared" si="26"/>
        <v>0</v>
      </c>
      <c r="O87" s="9"/>
      <c r="P87" s="9"/>
      <c r="Q87" s="9"/>
      <c r="R87" s="10">
        <f t="shared" ref="R87:R100" si="28">O87+P87-Q87</f>
        <v>0</v>
      </c>
      <c r="S87" s="11">
        <f t="shared" ref="S87:S100" si="29">R87+N87+J87+F87</f>
        <v>0</v>
      </c>
    </row>
    <row r="88" spans="1:19" x14ac:dyDescent="0.15">
      <c r="A88" s="80" t="s">
        <v>81</v>
      </c>
      <c r="B88" s="4">
        <v>2017</v>
      </c>
      <c r="C88" s="7">
        <v>2.2000000000000002</v>
      </c>
      <c r="D88" s="7">
        <v>6.5</v>
      </c>
      <c r="E88" s="7"/>
      <c r="F88" s="8">
        <f t="shared" si="25"/>
        <v>8.6999999999999993</v>
      </c>
      <c r="G88" s="7">
        <v>3.2</v>
      </c>
      <c r="H88" s="7">
        <v>5.6</v>
      </c>
      <c r="I88" s="7"/>
      <c r="J88" s="8">
        <f t="shared" si="27"/>
        <v>8.8000000000000007</v>
      </c>
      <c r="K88" s="7">
        <v>3.5</v>
      </c>
      <c r="L88" s="7">
        <v>7.1</v>
      </c>
      <c r="M88" s="7"/>
      <c r="N88" s="8">
        <f t="shared" si="26"/>
        <v>10.6</v>
      </c>
      <c r="O88" s="7">
        <v>2.4</v>
      </c>
      <c r="P88" s="7">
        <v>8</v>
      </c>
      <c r="Q88" s="7"/>
      <c r="R88" s="8">
        <f t="shared" si="28"/>
        <v>10.4</v>
      </c>
      <c r="S88" s="2">
        <f t="shared" si="29"/>
        <v>38.5</v>
      </c>
    </row>
    <row r="89" spans="1:19" x14ac:dyDescent="0.15">
      <c r="A89" s="80" t="s">
        <v>82</v>
      </c>
      <c r="B89" s="4">
        <v>2018</v>
      </c>
      <c r="C89" s="9">
        <v>2.2000000000000002</v>
      </c>
      <c r="D89" s="9">
        <v>7.9</v>
      </c>
      <c r="E89" s="9"/>
      <c r="F89" s="10">
        <f t="shared" si="25"/>
        <v>10.100000000000001</v>
      </c>
      <c r="G89" s="9">
        <v>2.4</v>
      </c>
      <c r="H89" s="9">
        <v>7.4</v>
      </c>
      <c r="I89" s="9"/>
      <c r="J89" s="10">
        <f t="shared" si="27"/>
        <v>9.8000000000000007</v>
      </c>
      <c r="K89" s="9">
        <v>2.9</v>
      </c>
      <c r="L89" s="9">
        <v>8</v>
      </c>
      <c r="M89" s="9"/>
      <c r="N89" s="10">
        <f t="shared" si="26"/>
        <v>10.9</v>
      </c>
      <c r="O89" s="9">
        <v>2.7</v>
      </c>
      <c r="P89" s="9">
        <v>8.1999999999999993</v>
      </c>
      <c r="Q89" s="9"/>
      <c r="R89" s="10">
        <f t="shared" si="28"/>
        <v>10.899999999999999</v>
      </c>
      <c r="S89" s="11">
        <f t="shared" si="29"/>
        <v>41.7</v>
      </c>
    </row>
    <row r="90" spans="1:19" x14ac:dyDescent="0.15">
      <c r="A90" s="5" t="s">
        <v>100</v>
      </c>
      <c r="B90" s="4">
        <v>2016</v>
      </c>
      <c r="C90" s="7">
        <v>3.1</v>
      </c>
      <c r="D90" s="7">
        <v>6.6</v>
      </c>
      <c r="E90" s="7"/>
      <c r="F90" s="8">
        <f t="shared" si="25"/>
        <v>9.6999999999999993</v>
      </c>
      <c r="G90" s="7">
        <v>2.2999999999999998</v>
      </c>
      <c r="H90" s="7">
        <v>7.6</v>
      </c>
      <c r="I90" s="7"/>
      <c r="J90" s="8">
        <f t="shared" si="27"/>
        <v>9.8999999999999986</v>
      </c>
      <c r="K90" s="7">
        <v>3.4</v>
      </c>
      <c r="L90" s="7">
        <v>7</v>
      </c>
      <c r="M90" s="7"/>
      <c r="N90" s="8">
        <f t="shared" si="26"/>
        <v>10.4</v>
      </c>
      <c r="O90" s="7">
        <v>3.5</v>
      </c>
      <c r="P90" s="7">
        <v>8.1</v>
      </c>
      <c r="Q90" s="7"/>
      <c r="R90" s="8">
        <f t="shared" si="28"/>
        <v>11.6</v>
      </c>
      <c r="S90" s="2">
        <f t="shared" si="29"/>
        <v>41.599999999999994</v>
      </c>
    </row>
    <row r="91" spans="1:19" x14ac:dyDescent="0.15">
      <c r="A91" s="5" t="s">
        <v>83</v>
      </c>
      <c r="B91" s="4">
        <v>2016</v>
      </c>
      <c r="C91" s="9">
        <v>2.2000000000000002</v>
      </c>
      <c r="D91" s="9">
        <v>7.9</v>
      </c>
      <c r="E91" s="9"/>
      <c r="F91" s="10">
        <f t="shared" si="25"/>
        <v>10.100000000000001</v>
      </c>
      <c r="G91" s="9">
        <v>2.5</v>
      </c>
      <c r="H91" s="9">
        <v>7.8</v>
      </c>
      <c r="I91" s="9"/>
      <c r="J91" s="10">
        <f t="shared" si="27"/>
        <v>10.3</v>
      </c>
      <c r="K91" s="9">
        <v>2.2000000000000002</v>
      </c>
      <c r="L91" s="9">
        <v>7.7</v>
      </c>
      <c r="M91" s="9"/>
      <c r="N91" s="10">
        <f t="shared" si="26"/>
        <v>9.9</v>
      </c>
      <c r="O91" s="9">
        <v>2.9</v>
      </c>
      <c r="P91" s="9">
        <v>8.1999999999999993</v>
      </c>
      <c r="Q91" s="9"/>
      <c r="R91" s="10">
        <f t="shared" si="28"/>
        <v>11.1</v>
      </c>
      <c r="S91" s="11">
        <f t="shared" si="29"/>
        <v>41.400000000000006</v>
      </c>
    </row>
    <row r="92" spans="1:19" x14ac:dyDescent="0.15">
      <c r="A92" s="5" t="s">
        <v>84</v>
      </c>
      <c r="B92" s="4">
        <v>2018</v>
      </c>
      <c r="C92" s="7"/>
      <c r="D92" s="7"/>
      <c r="E92" s="7"/>
      <c r="F92" s="8">
        <f t="shared" si="25"/>
        <v>0</v>
      </c>
      <c r="G92" s="7"/>
      <c r="H92" s="7"/>
      <c r="I92" s="7"/>
      <c r="J92" s="8">
        <f t="shared" si="27"/>
        <v>0</v>
      </c>
      <c r="K92" s="7"/>
      <c r="L92" s="7"/>
      <c r="M92" s="7"/>
      <c r="N92" s="8">
        <f t="shared" si="26"/>
        <v>0</v>
      </c>
      <c r="O92" s="7"/>
      <c r="P92" s="7"/>
      <c r="Q92" s="7"/>
      <c r="R92" s="8">
        <f t="shared" si="28"/>
        <v>0</v>
      </c>
      <c r="S92" s="2">
        <f t="shared" si="29"/>
        <v>0</v>
      </c>
    </row>
    <row r="93" spans="1:19" x14ac:dyDescent="0.15">
      <c r="A93" s="80"/>
      <c r="B93" s="4"/>
      <c r="C93" s="9"/>
      <c r="D93" s="9"/>
      <c r="E93" s="9"/>
      <c r="F93" s="10">
        <f t="shared" si="25"/>
        <v>0</v>
      </c>
      <c r="G93" s="9"/>
      <c r="H93" s="9"/>
      <c r="I93" s="9"/>
      <c r="J93" s="10">
        <f t="shared" si="27"/>
        <v>0</v>
      </c>
      <c r="K93" s="9"/>
      <c r="L93" s="9"/>
      <c r="M93" s="9"/>
      <c r="N93" s="10">
        <f t="shared" si="26"/>
        <v>0</v>
      </c>
      <c r="O93" s="9"/>
      <c r="P93" s="9"/>
      <c r="Q93" s="9"/>
      <c r="R93" s="10">
        <f t="shared" si="28"/>
        <v>0</v>
      </c>
      <c r="S93" s="11">
        <f t="shared" si="29"/>
        <v>0</v>
      </c>
    </row>
    <row r="94" spans="1:19" x14ac:dyDescent="0.15">
      <c r="A94" s="80"/>
      <c r="B94" s="4"/>
      <c r="C94" s="7"/>
      <c r="D94" s="7"/>
      <c r="E94" s="7"/>
      <c r="F94" s="8">
        <f t="shared" ref="F94:F100" si="30">C94+D94-E94</f>
        <v>0</v>
      </c>
      <c r="G94" s="7"/>
      <c r="H94" s="7"/>
      <c r="I94" s="7"/>
      <c r="J94" s="8">
        <f t="shared" si="27"/>
        <v>0</v>
      </c>
      <c r="K94" s="7"/>
      <c r="L94" s="7"/>
      <c r="M94" s="7"/>
      <c r="N94" s="8">
        <f t="shared" ref="N94:N100" si="31">K94+L94-M94</f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80"/>
      <c r="B95" s="4"/>
      <c r="C95" s="9"/>
      <c r="D95" s="9"/>
      <c r="E95" s="9"/>
      <c r="F95" s="10">
        <f t="shared" si="30"/>
        <v>0</v>
      </c>
      <c r="G95" s="9"/>
      <c r="H95" s="9"/>
      <c r="I95" s="9"/>
      <c r="J95" s="10">
        <f t="shared" si="27"/>
        <v>0</v>
      </c>
      <c r="K95" s="9"/>
      <c r="L95" s="9"/>
      <c r="M95" s="9"/>
      <c r="N95" s="10">
        <f t="shared" si="31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80"/>
      <c r="B96" s="4"/>
      <c r="C96" s="7"/>
      <c r="D96" s="7"/>
      <c r="E96" s="7"/>
      <c r="F96" s="8">
        <f t="shared" si="30"/>
        <v>0</v>
      </c>
      <c r="G96" s="7"/>
      <c r="H96" s="7"/>
      <c r="I96" s="7"/>
      <c r="J96" s="8">
        <f t="shared" si="27"/>
        <v>0</v>
      </c>
      <c r="K96" s="7"/>
      <c r="L96" s="7"/>
      <c r="M96" s="7"/>
      <c r="N96" s="8">
        <f t="shared" si="31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30"/>
        <v>0</v>
      </c>
      <c r="G97" s="9"/>
      <c r="H97" s="9"/>
      <c r="I97" s="9"/>
      <c r="J97" s="10">
        <f t="shared" si="27"/>
        <v>0</v>
      </c>
      <c r="K97" s="9"/>
      <c r="L97" s="9"/>
      <c r="M97" s="9"/>
      <c r="N97" s="10">
        <f t="shared" si="31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30"/>
        <v>0</v>
      </c>
      <c r="G98" s="7"/>
      <c r="H98" s="7"/>
      <c r="I98" s="7"/>
      <c r="J98" s="8">
        <f t="shared" si="27"/>
        <v>0</v>
      </c>
      <c r="K98" s="7"/>
      <c r="L98" s="7"/>
      <c r="M98" s="7"/>
      <c r="N98" s="8">
        <f t="shared" si="31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30"/>
        <v>0</v>
      </c>
      <c r="G99" s="9"/>
      <c r="H99" s="9"/>
      <c r="I99" s="9"/>
      <c r="J99" s="10">
        <f t="shared" si="27"/>
        <v>0</v>
      </c>
      <c r="K99" s="9"/>
      <c r="L99" s="9"/>
      <c r="M99" s="9"/>
      <c r="N99" s="10">
        <f t="shared" si="31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30"/>
        <v>0</v>
      </c>
      <c r="G100" s="7"/>
      <c r="H100" s="7"/>
      <c r="I100" s="7"/>
      <c r="J100" s="8">
        <f t="shared" si="27"/>
        <v>0</v>
      </c>
      <c r="K100" s="7"/>
      <c r="L100" s="7"/>
      <c r="M100" s="7"/>
      <c r="N100" s="8">
        <f t="shared" si="31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30.6</v>
      </c>
      <c r="G101" s="14"/>
      <c r="H101" s="14"/>
      <c r="I101" s="14"/>
      <c r="J101" s="15">
        <f>LARGE(J86:J100,1)+LARGE(J86:J100,2)+LARGE(J86:J100,3)</f>
        <v>30</v>
      </c>
      <c r="K101" s="14"/>
      <c r="L101" s="14"/>
      <c r="M101" s="14"/>
      <c r="N101" s="15">
        <f>LARGE(N86:N100,1)+LARGE(N86:N100,2)+LARGE(N86:N100,3)</f>
        <v>32.1</v>
      </c>
      <c r="O101" s="14"/>
      <c r="P101" s="14"/>
      <c r="Q101" s="14"/>
      <c r="R101" s="15">
        <f>LARGE(R86:R100,1)+LARGE(R86:R100,2)+LARGE(R86:R100,3)</f>
        <v>33.799999999999997</v>
      </c>
      <c r="S101" s="17">
        <f>R101+N101+J101+F101</f>
        <v>126.5</v>
      </c>
    </row>
    <row r="102" spans="1:19" ht="14" thickBot="1" x14ac:dyDescent="0.2"/>
    <row r="103" spans="1:19" ht="16" x14ac:dyDescent="0.2">
      <c r="A103" s="27" t="s">
        <v>0</v>
      </c>
      <c r="B103" s="89" t="s">
        <v>62</v>
      </c>
      <c r="C103" s="90"/>
      <c r="D103" s="90"/>
      <c r="E103" s="90"/>
      <c r="F103" s="91"/>
    </row>
    <row r="104" spans="1:19" x14ac:dyDescent="0.15">
      <c r="A104" s="26" t="s">
        <v>1</v>
      </c>
      <c r="B104" s="3" t="s">
        <v>13</v>
      </c>
      <c r="C104" s="88" t="s">
        <v>2</v>
      </c>
      <c r="D104" s="88"/>
      <c r="E104" s="88"/>
      <c r="F104" s="88"/>
      <c r="G104" s="88" t="s">
        <v>3</v>
      </c>
      <c r="H104" s="88"/>
      <c r="I104" s="88"/>
      <c r="J104" s="88"/>
      <c r="K104" s="88" t="s">
        <v>4</v>
      </c>
      <c r="L104" s="88"/>
      <c r="M104" s="88"/>
      <c r="N104" s="88"/>
      <c r="O104" s="88" t="s">
        <v>5</v>
      </c>
      <c r="P104" s="88"/>
      <c r="Q104" s="88"/>
      <c r="R104" s="88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80" t="s">
        <v>54</v>
      </c>
      <c r="B106" s="4">
        <v>2015</v>
      </c>
      <c r="C106" s="7"/>
      <c r="D106" s="7"/>
      <c r="E106" s="7"/>
      <c r="F106" s="8">
        <f>C106+D106-E106</f>
        <v>0</v>
      </c>
      <c r="G106" s="7"/>
      <c r="H106" s="7"/>
      <c r="I106" s="7"/>
      <c r="J106" s="8">
        <f>G106+H106-I106</f>
        <v>0</v>
      </c>
      <c r="K106" s="7"/>
      <c r="L106" s="7"/>
      <c r="M106" s="7"/>
      <c r="N106" s="8">
        <f>K106+L106-M106</f>
        <v>0</v>
      </c>
      <c r="O106" s="7"/>
      <c r="P106" s="7"/>
      <c r="Q106" s="7"/>
      <c r="R106" s="8">
        <f>O106+P106-Q106</f>
        <v>0</v>
      </c>
      <c r="S106" s="2">
        <f>R106+N106+J106+F106</f>
        <v>0</v>
      </c>
    </row>
    <row r="107" spans="1:19" x14ac:dyDescent="0.15">
      <c r="A107" s="80" t="s">
        <v>55</v>
      </c>
      <c r="B107" s="4">
        <v>2016</v>
      </c>
      <c r="C107" s="9"/>
      <c r="D107" s="9"/>
      <c r="E107" s="9"/>
      <c r="F107" s="10">
        <f t="shared" ref="F107:F120" si="32">C107+D107-E107</f>
        <v>0</v>
      </c>
      <c r="G107" s="9"/>
      <c r="H107" s="9"/>
      <c r="I107" s="9"/>
      <c r="J107" s="10">
        <f t="shared" ref="J107:J120" si="33">G107+H107-I107</f>
        <v>0</v>
      </c>
      <c r="K107" s="9"/>
      <c r="L107" s="9"/>
      <c r="M107" s="9"/>
      <c r="N107" s="10">
        <f t="shared" ref="N107:N120" si="34">K107+L107-M107</f>
        <v>0</v>
      </c>
      <c r="O107" s="9"/>
      <c r="P107" s="9"/>
      <c r="Q107" s="9"/>
      <c r="R107" s="10">
        <f t="shared" ref="R107:R120" si="35">O107+P107-Q107</f>
        <v>0</v>
      </c>
      <c r="S107" s="11">
        <f t="shared" ref="S107:S120" si="36">R107+N107+J107+F107</f>
        <v>0</v>
      </c>
    </row>
    <row r="108" spans="1:19" x14ac:dyDescent="0.15">
      <c r="A108" s="80" t="s">
        <v>56</v>
      </c>
      <c r="B108" s="4">
        <v>2018</v>
      </c>
      <c r="C108" s="7"/>
      <c r="D108" s="7"/>
      <c r="E108" s="7"/>
      <c r="F108" s="8">
        <f t="shared" si="32"/>
        <v>0</v>
      </c>
      <c r="G108" s="7"/>
      <c r="H108" s="7"/>
      <c r="I108" s="7"/>
      <c r="J108" s="8">
        <f t="shared" si="33"/>
        <v>0</v>
      </c>
      <c r="K108" s="7"/>
      <c r="L108" s="7"/>
      <c r="M108" s="7"/>
      <c r="N108" s="8">
        <f t="shared" si="34"/>
        <v>0</v>
      </c>
      <c r="O108" s="7"/>
      <c r="P108" s="7"/>
      <c r="Q108" s="7"/>
      <c r="R108" s="8">
        <f t="shared" si="35"/>
        <v>0</v>
      </c>
      <c r="S108" s="2">
        <f t="shared" si="36"/>
        <v>0</v>
      </c>
    </row>
    <row r="109" spans="1:19" x14ac:dyDescent="0.15">
      <c r="A109" s="80" t="s">
        <v>57</v>
      </c>
      <c r="B109" s="4">
        <v>2018</v>
      </c>
      <c r="C109" s="9"/>
      <c r="D109" s="9"/>
      <c r="E109" s="9"/>
      <c r="F109" s="10">
        <f t="shared" si="32"/>
        <v>0</v>
      </c>
      <c r="G109" s="9"/>
      <c r="H109" s="9"/>
      <c r="I109" s="9"/>
      <c r="J109" s="10">
        <f t="shared" si="33"/>
        <v>0</v>
      </c>
      <c r="K109" s="9"/>
      <c r="L109" s="9"/>
      <c r="M109" s="9"/>
      <c r="N109" s="10">
        <f t="shared" si="34"/>
        <v>0</v>
      </c>
      <c r="O109" s="9"/>
      <c r="P109" s="9"/>
      <c r="Q109" s="9"/>
      <c r="R109" s="10">
        <f t="shared" si="35"/>
        <v>0</v>
      </c>
      <c r="S109" s="11">
        <f t="shared" si="36"/>
        <v>0</v>
      </c>
    </row>
    <row r="110" spans="1:19" x14ac:dyDescent="0.15">
      <c r="A110" s="80" t="s">
        <v>58</v>
      </c>
      <c r="B110" s="4">
        <v>2017</v>
      </c>
      <c r="C110" s="7"/>
      <c r="D110" s="7"/>
      <c r="E110" s="7"/>
      <c r="F110" s="8">
        <f t="shared" si="32"/>
        <v>0</v>
      </c>
      <c r="G110" s="7"/>
      <c r="H110" s="7"/>
      <c r="I110" s="7"/>
      <c r="J110" s="8">
        <f t="shared" si="33"/>
        <v>0</v>
      </c>
      <c r="K110" s="7"/>
      <c r="L110" s="7"/>
      <c r="M110" s="7"/>
      <c r="N110" s="8">
        <f t="shared" si="34"/>
        <v>0</v>
      </c>
      <c r="O110" s="7"/>
      <c r="P110" s="7"/>
      <c r="Q110" s="7"/>
      <c r="R110" s="8">
        <f t="shared" si="35"/>
        <v>0</v>
      </c>
      <c r="S110" s="2">
        <f t="shared" si="36"/>
        <v>0</v>
      </c>
    </row>
    <row r="111" spans="1:19" x14ac:dyDescent="0.15">
      <c r="A111" s="80" t="s">
        <v>59</v>
      </c>
      <c r="B111" s="4">
        <v>2015</v>
      </c>
      <c r="C111" s="9"/>
      <c r="D111" s="9"/>
      <c r="E111" s="9"/>
      <c r="F111" s="10">
        <f t="shared" si="32"/>
        <v>0</v>
      </c>
      <c r="G111" s="9"/>
      <c r="H111" s="9"/>
      <c r="I111" s="9"/>
      <c r="J111" s="10">
        <f t="shared" si="33"/>
        <v>0</v>
      </c>
      <c r="K111" s="9"/>
      <c r="L111" s="9"/>
      <c r="M111" s="9"/>
      <c r="N111" s="10">
        <f t="shared" si="34"/>
        <v>0</v>
      </c>
      <c r="O111" s="9"/>
      <c r="P111" s="9"/>
      <c r="Q111" s="9"/>
      <c r="R111" s="10">
        <f t="shared" si="35"/>
        <v>0</v>
      </c>
      <c r="S111" s="11">
        <f t="shared" si="36"/>
        <v>0</v>
      </c>
    </row>
    <row r="112" spans="1:19" x14ac:dyDescent="0.15">
      <c r="A112" s="80" t="s">
        <v>60</v>
      </c>
      <c r="B112" s="4">
        <v>2016</v>
      </c>
      <c r="C112" s="7"/>
      <c r="D112" s="7"/>
      <c r="E112" s="7"/>
      <c r="F112" s="8">
        <f t="shared" si="32"/>
        <v>0</v>
      </c>
      <c r="G112" s="7"/>
      <c r="H112" s="7"/>
      <c r="I112" s="7"/>
      <c r="J112" s="8">
        <f t="shared" si="33"/>
        <v>0</v>
      </c>
      <c r="K112" s="7"/>
      <c r="L112" s="7"/>
      <c r="M112" s="7"/>
      <c r="N112" s="8">
        <f t="shared" si="34"/>
        <v>0</v>
      </c>
      <c r="O112" s="7"/>
      <c r="P112" s="7"/>
      <c r="Q112" s="7"/>
      <c r="R112" s="8">
        <f t="shared" si="35"/>
        <v>0</v>
      </c>
      <c r="S112" s="2">
        <f t="shared" si="36"/>
        <v>0</v>
      </c>
    </row>
    <row r="113" spans="1:19" x14ac:dyDescent="0.15">
      <c r="A113" s="80" t="s">
        <v>61</v>
      </c>
      <c r="B113" s="4">
        <v>2015</v>
      </c>
      <c r="C113" s="9"/>
      <c r="D113" s="9"/>
      <c r="E113" s="9"/>
      <c r="F113" s="10">
        <f t="shared" si="32"/>
        <v>0</v>
      </c>
      <c r="G113" s="9"/>
      <c r="H113" s="9"/>
      <c r="I113" s="9"/>
      <c r="J113" s="10">
        <f t="shared" si="33"/>
        <v>0</v>
      </c>
      <c r="K113" s="9"/>
      <c r="L113" s="9"/>
      <c r="M113" s="9"/>
      <c r="N113" s="10">
        <f t="shared" si="34"/>
        <v>0</v>
      </c>
      <c r="O113" s="9"/>
      <c r="P113" s="9"/>
      <c r="Q113" s="9"/>
      <c r="R113" s="10">
        <f t="shared" si="35"/>
        <v>0</v>
      </c>
      <c r="S113" s="11">
        <f t="shared" si="36"/>
        <v>0</v>
      </c>
    </row>
    <row r="114" spans="1:19" x14ac:dyDescent="0.15">
      <c r="A114" s="80"/>
      <c r="B114" s="4"/>
      <c r="C114" s="7"/>
      <c r="D114" s="7"/>
      <c r="E114" s="7"/>
      <c r="F114" s="8">
        <f t="shared" si="32"/>
        <v>0</v>
      </c>
      <c r="G114" s="7"/>
      <c r="H114" s="7"/>
      <c r="I114" s="7"/>
      <c r="J114" s="8">
        <f t="shared" si="33"/>
        <v>0</v>
      </c>
      <c r="K114" s="7"/>
      <c r="L114" s="7"/>
      <c r="M114" s="7"/>
      <c r="N114" s="8">
        <f t="shared" si="34"/>
        <v>0</v>
      </c>
      <c r="O114" s="7"/>
      <c r="P114" s="7"/>
      <c r="Q114" s="7"/>
      <c r="R114" s="8">
        <f t="shared" si="35"/>
        <v>0</v>
      </c>
      <c r="S114" s="2">
        <f t="shared" si="36"/>
        <v>0</v>
      </c>
    </row>
    <row r="115" spans="1:19" x14ac:dyDescent="0.15">
      <c r="A115" s="80"/>
      <c r="B115" s="4"/>
      <c r="C115" s="9"/>
      <c r="D115" s="9"/>
      <c r="E115" s="9"/>
      <c r="F115" s="10">
        <f t="shared" si="32"/>
        <v>0</v>
      </c>
      <c r="G115" s="9"/>
      <c r="H115" s="9"/>
      <c r="I115" s="9"/>
      <c r="J115" s="10">
        <f t="shared" si="33"/>
        <v>0</v>
      </c>
      <c r="K115" s="9"/>
      <c r="L115" s="9"/>
      <c r="M115" s="9"/>
      <c r="N115" s="10">
        <f t="shared" si="34"/>
        <v>0</v>
      </c>
      <c r="O115" s="9"/>
      <c r="P115" s="9"/>
      <c r="Q115" s="9"/>
      <c r="R115" s="10">
        <f t="shared" si="35"/>
        <v>0</v>
      </c>
      <c r="S115" s="11">
        <f t="shared" si="36"/>
        <v>0</v>
      </c>
    </row>
    <row r="116" spans="1:19" x14ac:dyDescent="0.15">
      <c r="A116" s="80"/>
      <c r="B116" s="4"/>
      <c r="C116" s="7"/>
      <c r="D116" s="7"/>
      <c r="E116" s="7"/>
      <c r="F116" s="8">
        <f t="shared" si="32"/>
        <v>0</v>
      </c>
      <c r="G116" s="7"/>
      <c r="H116" s="7"/>
      <c r="I116" s="7"/>
      <c r="J116" s="8">
        <f t="shared" si="33"/>
        <v>0</v>
      </c>
      <c r="K116" s="7"/>
      <c r="L116" s="7"/>
      <c r="M116" s="7"/>
      <c r="N116" s="8">
        <f t="shared" si="34"/>
        <v>0</v>
      </c>
      <c r="O116" s="7"/>
      <c r="P116" s="7"/>
      <c r="Q116" s="7"/>
      <c r="R116" s="8">
        <f t="shared" si="35"/>
        <v>0</v>
      </c>
      <c r="S116" s="2">
        <f t="shared" si="36"/>
        <v>0</v>
      </c>
    </row>
    <row r="117" spans="1:19" x14ac:dyDescent="0.15">
      <c r="A117" s="80"/>
      <c r="B117" s="4"/>
      <c r="C117" s="9"/>
      <c r="D117" s="9"/>
      <c r="E117" s="9"/>
      <c r="F117" s="10">
        <f t="shared" si="32"/>
        <v>0</v>
      </c>
      <c r="G117" s="9"/>
      <c r="H117" s="9"/>
      <c r="I117" s="9"/>
      <c r="J117" s="10">
        <f t="shared" si="33"/>
        <v>0</v>
      </c>
      <c r="K117" s="9"/>
      <c r="L117" s="9"/>
      <c r="M117" s="9"/>
      <c r="N117" s="10">
        <f t="shared" si="34"/>
        <v>0</v>
      </c>
      <c r="O117" s="9"/>
      <c r="P117" s="9"/>
      <c r="Q117" s="9"/>
      <c r="R117" s="10">
        <f t="shared" si="35"/>
        <v>0</v>
      </c>
      <c r="S117" s="11">
        <f t="shared" si="36"/>
        <v>0</v>
      </c>
    </row>
    <row r="118" spans="1:19" x14ac:dyDescent="0.15">
      <c r="A118" s="80"/>
      <c r="B118" s="4"/>
      <c r="C118" s="7"/>
      <c r="D118" s="7"/>
      <c r="E118" s="7"/>
      <c r="F118" s="8">
        <f t="shared" si="32"/>
        <v>0</v>
      </c>
      <c r="G118" s="7"/>
      <c r="H118" s="7"/>
      <c r="I118" s="7"/>
      <c r="J118" s="8">
        <f t="shared" si="33"/>
        <v>0</v>
      </c>
      <c r="K118" s="7"/>
      <c r="L118" s="7"/>
      <c r="M118" s="7"/>
      <c r="N118" s="8">
        <f t="shared" si="34"/>
        <v>0</v>
      </c>
      <c r="O118" s="7"/>
      <c r="P118" s="7"/>
      <c r="Q118" s="7"/>
      <c r="R118" s="8">
        <f t="shared" si="35"/>
        <v>0</v>
      </c>
      <c r="S118" s="2">
        <f t="shared" si="36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2"/>
        <v>0</v>
      </c>
      <c r="G119" s="9"/>
      <c r="H119" s="9"/>
      <c r="I119" s="9"/>
      <c r="J119" s="10">
        <f t="shared" si="33"/>
        <v>0</v>
      </c>
      <c r="K119" s="9"/>
      <c r="L119" s="9"/>
      <c r="M119" s="9"/>
      <c r="N119" s="10">
        <f t="shared" si="34"/>
        <v>0</v>
      </c>
      <c r="O119" s="9"/>
      <c r="P119" s="9"/>
      <c r="Q119" s="9"/>
      <c r="R119" s="10">
        <f t="shared" si="35"/>
        <v>0</v>
      </c>
      <c r="S119" s="11">
        <f t="shared" si="36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2"/>
        <v>0</v>
      </c>
      <c r="G120" s="7"/>
      <c r="H120" s="7"/>
      <c r="I120" s="7"/>
      <c r="J120" s="8">
        <f t="shared" si="33"/>
        <v>0</v>
      </c>
      <c r="K120" s="7"/>
      <c r="L120" s="7"/>
      <c r="M120" s="7"/>
      <c r="N120" s="8">
        <f t="shared" si="34"/>
        <v>0</v>
      </c>
      <c r="O120" s="7"/>
      <c r="P120" s="7"/>
      <c r="Q120" s="7"/>
      <c r="R120" s="8">
        <f t="shared" si="35"/>
        <v>0</v>
      </c>
      <c r="S120" s="2">
        <f t="shared" si="36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0</v>
      </c>
      <c r="G121" s="14"/>
      <c r="H121" s="14"/>
      <c r="I121" s="14"/>
      <c r="J121" s="15">
        <f>LARGE(J106:J120,1)+LARGE(J106:J120,2)+LARGE(J106:J120,3)</f>
        <v>0</v>
      </c>
      <c r="K121" s="14"/>
      <c r="L121" s="14"/>
      <c r="M121" s="14"/>
      <c r="N121" s="15">
        <f>LARGE(N106:N120,1)+LARGE(N106:N120,2)+LARGE(N106:N120,3)</f>
        <v>0</v>
      </c>
      <c r="O121" s="14"/>
      <c r="P121" s="14"/>
      <c r="Q121" s="14"/>
      <c r="R121" s="15">
        <f>LARGE(R106:R120,1)+LARGE(R106:R120,2)+LARGE(R106:R120,3)</f>
        <v>0</v>
      </c>
      <c r="S121" s="17">
        <f>R121+N121+J121+F121</f>
        <v>0</v>
      </c>
    </row>
    <row r="122" spans="1:19" ht="14" thickBot="1" x14ac:dyDescent="0.2"/>
    <row r="123" spans="1:19" ht="16" x14ac:dyDescent="0.2">
      <c r="A123" s="27" t="s">
        <v>0</v>
      </c>
      <c r="B123" s="92" t="s">
        <v>63</v>
      </c>
      <c r="C123" s="90"/>
      <c r="D123" s="90"/>
      <c r="E123" s="90"/>
      <c r="F123" s="91"/>
    </row>
    <row r="124" spans="1:19" x14ac:dyDescent="0.15">
      <c r="A124" s="26" t="s">
        <v>1</v>
      </c>
      <c r="B124" s="3" t="s">
        <v>13</v>
      </c>
      <c r="C124" s="88" t="s">
        <v>2</v>
      </c>
      <c r="D124" s="88"/>
      <c r="E124" s="88"/>
      <c r="F124" s="88"/>
      <c r="G124" s="88" t="s">
        <v>3</v>
      </c>
      <c r="H124" s="88"/>
      <c r="I124" s="88"/>
      <c r="J124" s="88"/>
      <c r="K124" s="88" t="s">
        <v>4</v>
      </c>
      <c r="L124" s="88"/>
      <c r="M124" s="88"/>
      <c r="N124" s="88"/>
      <c r="O124" s="88" t="s">
        <v>5</v>
      </c>
      <c r="P124" s="88"/>
      <c r="Q124" s="88"/>
      <c r="R124" s="88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80" t="s">
        <v>95</v>
      </c>
      <c r="B126" s="4"/>
      <c r="C126" s="7">
        <v>3.1</v>
      </c>
      <c r="D126" s="7">
        <v>7.6</v>
      </c>
      <c r="E126" s="7"/>
      <c r="F126" s="8">
        <f>C126+D126-E126</f>
        <v>10.7</v>
      </c>
      <c r="G126" s="7">
        <v>2.5</v>
      </c>
      <c r="H126" s="7">
        <v>7.3</v>
      </c>
      <c r="I126" s="7"/>
      <c r="J126" s="8">
        <f>G126+H126-I126</f>
        <v>9.8000000000000007</v>
      </c>
      <c r="K126" s="7">
        <v>3.2</v>
      </c>
      <c r="L126" s="7">
        <v>8.1999999999999993</v>
      </c>
      <c r="M126" s="7"/>
      <c r="N126" s="8">
        <f>K126+L126-M126</f>
        <v>11.399999999999999</v>
      </c>
      <c r="O126" s="7">
        <v>4.0999999999999996</v>
      </c>
      <c r="P126" s="7">
        <v>7.5</v>
      </c>
      <c r="Q126" s="7"/>
      <c r="R126" s="8">
        <f>O126+P126-Q126</f>
        <v>11.6</v>
      </c>
      <c r="S126" s="2">
        <f>R126+N126+J126+F126</f>
        <v>43.5</v>
      </c>
    </row>
    <row r="127" spans="1:19" x14ac:dyDescent="0.15">
      <c r="A127" s="80" t="s">
        <v>96</v>
      </c>
      <c r="B127" s="4"/>
      <c r="C127" s="9">
        <v>3.1</v>
      </c>
      <c r="D127" s="9">
        <v>8.9</v>
      </c>
      <c r="E127" s="9"/>
      <c r="F127" s="10">
        <f t="shared" ref="F127:F140" si="37">C127+D127-E127</f>
        <v>12</v>
      </c>
      <c r="G127" s="9">
        <v>2.5</v>
      </c>
      <c r="H127" s="9">
        <v>6.7</v>
      </c>
      <c r="I127" s="9"/>
      <c r="J127" s="10">
        <f t="shared" ref="J127:J140" si="38">G127+H127-I127</f>
        <v>9.1999999999999993</v>
      </c>
      <c r="K127" s="9">
        <v>3.2</v>
      </c>
      <c r="L127" s="9">
        <v>8.8000000000000007</v>
      </c>
      <c r="M127" s="9"/>
      <c r="N127" s="10">
        <f t="shared" ref="N127:N140" si="39">K127+L127-M127</f>
        <v>12</v>
      </c>
      <c r="O127" s="9">
        <v>3.8</v>
      </c>
      <c r="P127" s="9">
        <v>7.7</v>
      </c>
      <c r="Q127" s="9"/>
      <c r="R127" s="10">
        <f t="shared" ref="R127:R140" si="40">O127+P127-Q127</f>
        <v>11.5</v>
      </c>
      <c r="S127" s="11">
        <f t="shared" ref="S127:S140" si="41">R127+N127+J127+F127</f>
        <v>44.7</v>
      </c>
    </row>
    <row r="128" spans="1:19" x14ac:dyDescent="0.15">
      <c r="A128" s="80" t="s">
        <v>97</v>
      </c>
      <c r="B128" s="4"/>
      <c r="C128" s="7">
        <v>3.1</v>
      </c>
      <c r="D128" s="7">
        <v>7.7</v>
      </c>
      <c r="E128" s="7"/>
      <c r="F128" s="8">
        <f t="shared" si="37"/>
        <v>10.8</v>
      </c>
      <c r="G128" s="7">
        <v>2.7</v>
      </c>
      <c r="H128" s="7">
        <v>6.3</v>
      </c>
      <c r="I128" s="7"/>
      <c r="J128" s="8">
        <f t="shared" si="38"/>
        <v>9</v>
      </c>
      <c r="K128" s="7">
        <v>3.6</v>
      </c>
      <c r="L128" s="7">
        <v>8.3000000000000007</v>
      </c>
      <c r="M128" s="7"/>
      <c r="N128" s="8">
        <f t="shared" si="39"/>
        <v>11.9</v>
      </c>
      <c r="O128" s="7">
        <v>4.5</v>
      </c>
      <c r="P128" s="7">
        <v>8.1</v>
      </c>
      <c r="Q128" s="7"/>
      <c r="R128" s="8">
        <f t="shared" si="40"/>
        <v>12.6</v>
      </c>
      <c r="S128" s="2">
        <f t="shared" si="41"/>
        <v>44.3</v>
      </c>
    </row>
    <row r="129" spans="1:19" x14ac:dyDescent="0.15">
      <c r="A129" s="80" t="s">
        <v>98</v>
      </c>
      <c r="B129" s="4"/>
      <c r="C129" s="9">
        <v>3.1</v>
      </c>
      <c r="D129" s="9">
        <v>8.4499999999999993</v>
      </c>
      <c r="E129" s="9"/>
      <c r="F129" s="10">
        <f t="shared" si="37"/>
        <v>11.549999999999999</v>
      </c>
      <c r="G129" s="9">
        <v>2.6</v>
      </c>
      <c r="H129" s="9">
        <v>6.7</v>
      </c>
      <c r="I129" s="9"/>
      <c r="J129" s="10">
        <f t="shared" si="38"/>
        <v>9.3000000000000007</v>
      </c>
      <c r="K129" s="9">
        <v>3.7</v>
      </c>
      <c r="L129" s="9">
        <v>8.4</v>
      </c>
      <c r="M129" s="9"/>
      <c r="N129" s="10">
        <f t="shared" si="39"/>
        <v>12.100000000000001</v>
      </c>
      <c r="O129" s="9">
        <v>4.3</v>
      </c>
      <c r="P129" s="9">
        <v>7</v>
      </c>
      <c r="Q129" s="9"/>
      <c r="R129" s="10">
        <f t="shared" si="40"/>
        <v>11.3</v>
      </c>
      <c r="S129" s="11">
        <f t="shared" si="41"/>
        <v>44.25</v>
      </c>
    </row>
    <row r="130" spans="1:19" x14ac:dyDescent="0.15">
      <c r="A130" s="80"/>
      <c r="B130" s="4"/>
      <c r="C130" s="7"/>
      <c r="D130" s="7"/>
      <c r="E130" s="7"/>
      <c r="F130" s="8">
        <f t="shared" si="37"/>
        <v>0</v>
      </c>
      <c r="G130" s="7"/>
      <c r="H130" s="7"/>
      <c r="I130" s="7"/>
      <c r="J130" s="8">
        <f t="shared" si="38"/>
        <v>0</v>
      </c>
      <c r="K130" s="7"/>
      <c r="L130" s="7"/>
      <c r="M130" s="7"/>
      <c r="N130" s="8">
        <f t="shared" si="39"/>
        <v>0</v>
      </c>
      <c r="O130" s="7"/>
      <c r="P130" s="7"/>
      <c r="Q130" s="7"/>
      <c r="R130" s="8">
        <f t="shared" si="40"/>
        <v>0</v>
      </c>
      <c r="S130" s="2">
        <f t="shared" si="41"/>
        <v>0</v>
      </c>
    </row>
    <row r="131" spans="1:19" x14ac:dyDescent="0.15">
      <c r="A131" s="80"/>
      <c r="B131" s="4"/>
      <c r="C131" s="9"/>
      <c r="D131" s="9"/>
      <c r="E131" s="9"/>
      <c r="F131" s="10">
        <f t="shared" si="37"/>
        <v>0</v>
      </c>
      <c r="G131" s="9"/>
      <c r="H131" s="9"/>
      <c r="I131" s="9"/>
      <c r="J131" s="10">
        <f t="shared" si="38"/>
        <v>0</v>
      </c>
      <c r="K131" s="9"/>
      <c r="L131" s="9"/>
      <c r="M131" s="9"/>
      <c r="N131" s="10">
        <f t="shared" si="39"/>
        <v>0</v>
      </c>
      <c r="O131" s="9"/>
      <c r="P131" s="9"/>
      <c r="Q131" s="9"/>
      <c r="R131" s="10">
        <f t="shared" si="40"/>
        <v>0</v>
      </c>
      <c r="S131" s="11">
        <f t="shared" si="41"/>
        <v>0</v>
      </c>
    </row>
    <row r="132" spans="1:19" x14ac:dyDescent="0.15">
      <c r="A132" s="80"/>
      <c r="B132" s="4"/>
      <c r="C132" s="7"/>
      <c r="D132" s="7"/>
      <c r="E132" s="7"/>
      <c r="F132" s="8">
        <f t="shared" si="37"/>
        <v>0</v>
      </c>
      <c r="G132" s="7"/>
      <c r="H132" s="7"/>
      <c r="I132" s="7"/>
      <c r="J132" s="8">
        <f t="shared" si="38"/>
        <v>0</v>
      </c>
      <c r="K132" s="7"/>
      <c r="L132" s="7"/>
      <c r="M132" s="7"/>
      <c r="N132" s="8">
        <f t="shared" si="39"/>
        <v>0</v>
      </c>
      <c r="O132" s="7"/>
      <c r="P132" s="7"/>
      <c r="Q132" s="7"/>
      <c r="R132" s="8">
        <f t="shared" si="40"/>
        <v>0</v>
      </c>
      <c r="S132" s="2">
        <f t="shared" si="41"/>
        <v>0</v>
      </c>
    </row>
    <row r="133" spans="1:19" x14ac:dyDescent="0.15">
      <c r="A133" s="80"/>
      <c r="B133" s="4"/>
      <c r="C133" s="9"/>
      <c r="D133" s="9"/>
      <c r="E133" s="9"/>
      <c r="F133" s="10">
        <f t="shared" si="37"/>
        <v>0</v>
      </c>
      <c r="G133" s="9"/>
      <c r="H133" s="9"/>
      <c r="I133" s="9"/>
      <c r="J133" s="10">
        <f t="shared" si="38"/>
        <v>0</v>
      </c>
      <c r="K133" s="9"/>
      <c r="L133" s="9"/>
      <c r="M133" s="9"/>
      <c r="N133" s="10">
        <f t="shared" si="39"/>
        <v>0</v>
      </c>
      <c r="O133" s="9"/>
      <c r="P133" s="9"/>
      <c r="Q133" s="9"/>
      <c r="R133" s="10">
        <f t="shared" si="40"/>
        <v>0</v>
      </c>
      <c r="S133" s="11">
        <f t="shared" si="41"/>
        <v>0</v>
      </c>
    </row>
    <row r="134" spans="1:19" x14ac:dyDescent="0.15">
      <c r="A134" s="80"/>
      <c r="B134" s="4"/>
      <c r="C134" s="7"/>
      <c r="D134" s="7"/>
      <c r="E134" s="7"/>
      <c r="F134" s="8">
        <f t="shared" si="37"/>
        <v>0</v>
      </c>
      <c r="G134" s="7"/>
      <c r="H134" s="7"/>
      <c r="I134" s="7"/>
      <c r="J134" s="8">
        <f t="shared" si="38"/>
        <v>0</v>
      </c>
      <c r="K134" s="7"/>
      <c r="L134" s="7"/>
      <c r="M134" s="7"/>
      <c r="N134" s="8">
        <f t="shared" si="39"/>
        <v>0</v>
      </c>
      <c r="O134" s="7"/>
      <c r="P134" s="7"/>
      <c r="Q134" s="7"/>
      <c r="R134" s="8">
        <f t="shared" si="40"/>
        <v>0</v>
      </c>
      <c r="S134" s="2">
        <f t="shared" si="41"/>
        <v>0</v>
      </c>
    </row>
    <row r="135" spans="1:19" x14ac:dyDescent="0.15">
      <c r="A135" s="80"/>
      <c r="B135" s="4"/>
      <c r="C135" s="9"/>
      <c r="D135" s="9"/>
      <c r="E135" s="9"/>
      <c r="F135" s="10">
        <f t="shared" si="37"/>
        <v>0</v>
      </c>
      <c r="G135" s="9"/>
      <c r="H135" s="9"/>
      <c r="I135" s="9"/>
      <c r="J135" s="10">
        <f t="shared" si="38"/>
        <v>0</v>
      </c>
      <c r="K135" s="9"/>
      <c r="L135" s="9"/>
      <c r="M135" s="9"/>
      <c r="N135" s="10">
        <f t="shared" si="39"/>
        <v>0</v>
      </c>
      <c r="O135" s="9"/>
      <c r="P135" s="9"/>
      <c r="Q135" s="9"/>
      <c r="R135" s="10">
        <f t="shared" si="40"/>
        <v>0</v>
      </c>
      <c r="S135" s="11">
        <f t="shared" si="41"/>
        <v>0</v>
      </c>
    </row>
    <row r="136" spans="1:19" x14ac:dyDescent="0.15">
      <c r="A136" s="80"/>
      <c r="B136" s="4"/>
      <c r="C136" s="7"/>
      <c r="D136" s="7"/>
      <c r="E136" s="7"/>
      <c r="F136" s="8">
        <f t="shared" si="37"/>
        <v>0</v>
      </c>
      <c r="G136" s="7"/>
      <c r="H136" s="7"/>
      <c r="I136" s="7"/>
      <c r="J136" s="8">
        <f t="shared" si="38"/>
        <v>0</v>
      </c>
      <c r="K136" s="7"/>
      <c r="L136" s="7"/>
      <c r="M136" s="7"/>
      <c r="N136" s="8">
        <f t="shared" si="39"/>
        <v>0</v>
      </c>
      <c r="O136" s="7"/>
      <c r="P136" s="7"/>
      <c r="Q136" s="7"/>
      <c r="R136" s="8">
        <f t="shared" si="40"/>
        <v>0</v>
      </c>
      <c r="S136" s="2">
        <f t="shared" si="41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7"/>
        <v>0</v>
      </c>
      <c r="G137" s="9"/>
      <c r="H137" s="9"/>
      <c r="I137" s="9"/>
      <c r="J137" s="10">
        <f t="shared" si="38"/>
        <v>0</v>
      </c>
      <c r="K137" s="9"/>
      <c r="L137" s="9"/>
      <c r="M137" s="9"/>
      <c r="N137" s="10">
        <f t="shared" si="39"/>
        <v>0</v>
      </c>
      <c r="O137" s="9"/>
      <c r="P137" s="9"/>
      <c r="Q137" s="9"/>
      <c r="R137" s="10">
        <f t="shared" si="40"/>
        <v>0</v>
      </c>
      <c r="S137" s="11">
        <f t="shared" si="41"/>
        <v>0</v>
      </c>
    </row>
    <row r="138" spans="1:19" x14ac:dyDescent="0.15">
      <c r="A138" s="5"/>
      <c r="B138" s="4"/>
      <c r="C138" s="7"/>
      <c r="D138" s="7"/>
      <c r="E138" s="7"/>
      <c r="F138" s="8">
        <f t="shared" si="37"/>
        <v>0</v>
      </c>
      <c r="G138" s="7"/>
      <c r="H138" s="7"/>
      <c r="I138" s="7"/>
      <c r="J138" s="8">
        <f t="shared" si="38"/>
        <v>0</v>
      </c>
      <c r="K138" s="7"/>
      <c r="L138" s="7"/>
      <c r="M138" s="7"/>
      <c r="N138" s="8">
        <f t="shared" si="39"/>
        <v>0</v>
      </c>
      <c r="O138" s="7"/>
      <c r="P138" s="7"/>
      <c r="Q138" s="7"/>
      <c r="R138" s="8">
        <f t="shared" si="40"/>
        <v>0</v>
      </c>
      <c r="S138" s="2">
        <f t="shared" si="41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7"/>
        <v>0</v>
      </c>
      <c r="G139" s="9"/>
      <c r="H139" s="9"/>
      <c r="I139" s="9"/>
      <c r="J139" s="10">
        <f t="shared" si="38"/>
        <v>0</v>
      </c>
      <c r="K139" s="9"/>
      <c r="L139" s="9"/>
      <c r="M139" s="9"/>
      <c r="N139" s="10">
        <f t="shared" si="39"/>
        <v>0</v>
      </c>
      <c r="O139" s="9"/>
      <c r="P139" s="9"/>
      <c r="Q139" s="9"/>
      <c r="R139" s="10">
        <f t="shared" si="40"/>
        <v>0</v>
      </c>
      <c r="S139" s="11">
        <f t="shared" si="41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7"/>
        <v>0</v>
      </c>
      <c r="G140" s="7"/>
      <c r="H140" s="7"/>
      <c r="I140" s="7"/>
      <c r="J140" s="8">
        <f t="shared" si="38"/>
        <v>0</v>
      </c>
      <c r="K140" s="7"/>
      <c r="L140" s="7"/>
      <c r="M140" s="7"/>
      <c r="N140" s="8">
        <f t="shared" si="39"/>
        <v>0</v>
      </c>
      <c r="O140" s="7"/>
      <c r="P140" s="7"/>
      <c r="Q140" s="7"/>
      <c r="R140" s="8">
        <f t="shared" si="40"/>
        <v>0</v>
      </c>
      <c r="S140" s="2">
        <f t="shared" si="41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34.349999999999994</v>
      </c>
      <c r="G141" s="14"/>
      <c r="H141" s="14"/>
      <c r="I141" s="14"/>
      <c r="J141" s="15">
        <f>LARGE(J126:J140,1)+LARGE(J126:J140,2)+LARGE(J126:J140,3)</f>
        <v>28.3</v>
      </c>
      <c r="K141" s="14"/>
      <c r="L141" s="14"/>
      <c r="M141" s="14"/>
      <c r="N141" s="15">
        <f>LARGE(N126:N140,1)+LARGE(N126:N140,2)+LARGE(N126:N140,3)</f>
        <v>36</v>
      </c>
      <c r="O141" s="14"/>
      <c r="P141" s="14"/>
      <c r="Q141" s="14"/>
      <c r="R141" s="15">
        <f>LARGE(R126:R140,1)+LARGE(R126:R140,2)+LARGE(R126:R140,3)</f>
        <v>35.700000000000003</v>
      </c>
      <c r="S141" s="17">
        <f>R141+N141+J141+F141</f>
        <v>134.35</v>
      </c>
    </row>
    <row r="143" spans="1:19" ht="16" x14ac:dyDescent="0.2">
      <c r="A143" s="27" t="s">
        <v>0</v>
      </c>
      <c r="B143" s="93" t="s">
        <v>64</v>
      </c>
      <c r="C143" s="94"/>
      <c r="D143" s="94"/>
      <c r="E143" s="94"/>
      <c r="F143" s="95"/>
    </row>
    <row r="144" spans="1:19" x14ac:dyDescent="0.15">
      <c r="A144" s="26" t="s">
        <v>1</v>
      </c>
      <c r="B144" s="3" t="s">
        <v>13</v>
      </c>
      <c r="C144" s="88" t="s">
        <v>2</v>
      </c>
      <c r="D144" s="88"/>
      <c r="E144" s="88"/>
      <c r="F144" s="88"/>
      <c r="G144" s="88" t="s">
        <v>3</v>
      </c>
      <c r="H144" s="88"/>
      <c r="I144" s="88"/>
      <c r="J144" s="88"/>
      <c r="K144" s="88" t="s">
        <v>4</v>
      </c>
      <c r="L144" s="88"/>
      <c r="M144" s="88"/>
      <c r="N144" s="88"/>
      <c r="O144" s="88" t="s">
        <v>5</v>
      </c>
      <c r="P144" s="88"/>
      <c r="Q144" s="88"/>
      <c r="R144" s="88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4" t="s">
        <v>86</v>
      </c>
      <c r="B146" s="4">
        <v>2014</v>
      </c>
      <c r="C146" s="7"/>
      <c r="D146" s="7"/>
      <c r="E146" s="7"/>
      <c r="F146" s="8">
        <f>C146+D146-E146</f>
        <v>0</v>
      </c>
      <c r="G146" s="7">
        <v>2.4</v>
      </c>
      <c r="H146" s="7">
        <v>6.2</v>
      </c>
      <c r="I146" s="7"/>
      <c r="J146" s="8">
        <f>G146+H146-I146</f>
        <v>8.6</v>
      </c>
      <c r="K146" s="7">
        <v>1.4</v>
      </c>
      <c r="L146" s="7">
        <v>7.2</v>
      </c>
      <c r="M146" s="7"/>
      <c r="N146" s="8">
        <f>K146+L146-M146</f>
        <v>8.6</v>
      </c>
      <c r="O146" s="7">
        <v>3.7</v>
      </c>
      <c r="P146" s="7">
        <v>7.3</v>
      </c>
      <c r="Q146" s="7"/>
      <c r="R146" s="8">
        <f>O146+P146-Q146</f>
        <v>11</v>
      </c>
      <c r="S146" s="2">
        <f>R146+N146+J146+F146</f>
        <v>28.200000000000003</v>
      </c>
    </row>
    <row r="147" spans="1:19" x14ac:dyDescent="0.15">
      <c r="A147" s="4" t="s">
        <v>87</v>
      </c>
      <c r="B147" s="4">
        <v>2013</v>
      </c>
      <c r="C147" s="9">
        <v>3.1</v>
      </c>
      <c r="D147" s="9">
        <v>7.6</v>
      </c>
      <c r="E147" s="9"/>
      <c r="F147" s="10">
        <f t="shared" ref="F147:F155" si="42">C147+D147-E147</f>
        <v>10.7</v>
      </c>
      <c r="G147" s="9">
        <v>3.2</v>
      </c>
      <c r="H147" s="9">
        <v>7</v>
      </c>
      <c r="I147" s="9"/>
      <c r="J147" s="10">
        <f t="shared" ref="J147:J160" si="43">G147+H147-I147</f>
        <v>10.199999999999999</v>
      </c>
      <c r="K147" s="9">
        <v>2.9</v>
      </c>
      <c r="L147" s="9">
        <v>6.9</v>
      </c>
      <c r="M147" s="9"/>
      <c r="N147" s="10">
        <f t="shared" ref="N147:N160" si="44">K147+L147-M147</f>
        <v>9.8000000000000007</v>
      </c>
      <c r="O147" s="9">
        <v>3.6</v>
      </c>
      <c r="P147" s="9">
        <v>7.8</v>
      </c>
      <c r="Q147" s="9"/>
      <c r="R147" s="10">
        <f t="shared" ref="R147:R160" si="45">O147+P147-Q147</f>
        <v>11.4</v>
      </c>
      <c r="S147" s="11">
        <f t="shared" ref="S147:S160" si="46">R147+N147+J147+F147</f>
        <v>42.1</v>
      </c>
    </row>
    <row r="148" spans="1:19" x14ac:dyDescent="0.15">
      <c r="A148" s="4" t="s">
        <v>88</v>
      </c>
      <c r="B148" s="4">
        <v>2013</v>
      </c>
      <c r="C148" s="7">
        <v>3.1</v>
      </c>
      <c r="D148" s="7">
        <v>7.7</v>
      </c>
      <c r="E148" s="7"/>
      <c r="F148" s="8">
        <f t="shared" si="42"/>
        <v>10.8</v>
      </c>
      <c r="G148" s="7">
        <v>3.5</v>
      </c>
      <c r="H148" s="7">
        <v>6.4</v>
      </c>
      <c r="I148" s="7"/>
      <c r="J148" s="8">
        <f t="shared" si="43"/>
        <v>9.9</v>
      </c>
      <c r="K148" s="7">
        <v>3.8</v>
      </c>
      <c r="L148" s="7">
        <v>8.6999999999999993</v>
      </c>
      <c r="M148" s="7"/>
      <c r="N148" s="8">
        <f t="shared" si="44"/>
        <v>12.5</v>
      </c>
      <c r="O148" s="7"/>
      <c r="P148" s="7"/>
      <c r="Q148" s="7"/>
      <c r="R148" s="8">
        <f t="shared" si="45"/>
        <v>0</v>
      </c>
      <c r="S148" s="2">
        <f t="shared" si="46"/>
        <v>33.200000000000003</v>
      </c>
    </row>
    <row r="149" spans="1:19" x14ac:dyDescent="0.15">
      <c r="A149" s="4" t="s">
        <v>89</v>
      </c>
      <c r="B149" s="4">
        <v>2015</v>
      </c>
      <c r="C149" s="9">
        <v>3.1</v>
      </c>
      <c r="D149" s="9">
        <v>7.9</v>
      </c>
      <c r="E149" s="9"/>
      <c r="F149" s="10">
        <f t="shared" si="42"/>
        <v>11</v>
      </c>
      <c r="G149" s="9"/>
      <c r="H149" s="9"/>
      <c r="I149" s="9"/>
      <c r="J149" s="10">
        <f t="shared" si="43"/>
        <v>0</v>
      </c>
      <c r="K149" s="9">
        <v>2.2999999999999998</v>
      </c>
      <c r="L149" s="9">
        <v>8.9</v>
      </c>
      <c r="M149" s="9"/>
      <c r="N149" s="10">
        <f t="shared" si="44"/>
        <v>11.2</v>
      </c>
      <c r="O149" s="9">
        <v>2.5</v>
      </c>
      <c r="P149" s="9">
        <v>7.2</v>
      </c>
      <c r="Q149" s="9"/>
      <c r="R149" s="10">
        <f t="shared" si="45"/>
        <v>9.6999999999999993</v>
      </c>
      <c r="S149" s="11">
        <f t="shared" si="46"/>
        <v>31.9</v>
      </c>
    </row>
    <row r="150" spans="1:19" x14ac:dyDescent="0.15">
      <c r="A150" s="4" t="s">
        <v>90</v>
      </c>
      <c r="B150" s="4">
        <v>2014</v>
      </c>
      <c r="C150" s="7">
        <v>3.1</v>
      </c>
      <c r="D150" s="7">
        <v>7.65</v>
      </c>
      <c r="E150" s="7"/>
      <c r="F150" s="8">
        <f t="shared" si="42"/>
        <v>10.75</v>
      </c>
      <c r="G150" s="7">
        <v>2.7</v>
      </c>
      <c r="H150" s="7">
        <v>5.6</v>
      </c>
      <c r="I150" s="7">
        <v>1</v>
      </c>
      <c r="J150" s="8">
        <f t="shared" si="43"/>
        <v>7.3000000000000007</v>
      </c>
      <c r="K150" s="7">
        <v>4</v>
      </c>
      <c r="L150" s="7">
        <v>8</v>
      </c>
      <c r="M150" s="7"/>
      <c r="N150" s="8">
        <f t="shared" si="44"/>
        <v>12</v>
      </c>
      <c r="O150" s="7">
        <v>3.7</v>
      </c>
      <c r="P150" s="7">
        <v>8.5</v>
      </c>
      <c r="Q150" s="7"/>
      <c r="R150" s="8">
        <f t="shared" si="45"/>
        <v>12.2</v>
      </c>
      <c r="S150" s="2">
        <f t="shared" si="46"/>
        <v>42.25</v>
      </c>
    </row>
    <row r="151" spans="1:19" x14ac:dyDescent="0.15">
      <c r="A151" s="4" t="s">
        <v>91</v>
      </c>
      <c r="B151" s="4">
        <v>2014</v>
      </c>
      <c r="C151" s="9">
        <v>3.1</v>
      </c>
      <c r="D151" s="9">
        <v>8.1</v>
      </c>
      <c r="E151" s="9"/>
      <c r="F151" s="10">
        <f t="shared" si="42"/>
        <v>11.2</v>
      </c>
      <c r="G151" s="9">
        <v>2.9</v>
      </c>
      <c r="H151" s="9">
        <v>7.3</v>
      </c>
      <c r="I151" s="9"/>
      <c r="J151" s="10">
        <f t="shared" si="43"/>
        <v>10.199999999999999</v>
      </c>
      <c r="K151" s="9"/>
      <c r="L151" s="9"/>
      <c r="M151" s="9"/>
      <c r="N151" s="10">
        <f t="shared" si="44"/>
        <v>0</v>
      </c>
      <c r="O151" s="9">
        <v>3.4</v>
      </c>
      <c r="P151" s="9">
        <v>8.1999999999999993</v>
      </c>
      <c r="Q151" s="9"/>
      <c r="R151" s="10">
        <f t="shared" si="45"/>
        <v>11.6</v>
      </c>
      <c r="S151" s="11">
        <f t="shared" si="46"/>
        <v>33</v>
      </c>
    </row>
    <row r="152" spans="1:19" x14ac:dyDescent="0.15">
      <c r="A152" s="4" t="s">
        <v>92</v>
      </c>
      <c r="B152" s="4">
        <v>2013</v>
      </c>
      <c r="C152" s="7"/>
      <c r="D152" s="7"/>
      <c r="E152" s="7"/>
      <c r="F152" s="8">
        <f t="shared" si="42"/>
        <v>0</v>
      </c>
      <c r="G152" s="7"/>
      <c r="H152" s="7"/>
      <c r="I152" s="7"/>
      <c r="J152" s="8">
        <f t="shared" si="43"/>
        <v>0</v>
      </c>
      <c r="K152" s="7"/>
      <c r="L152" s="7"/>
      <c r="M152" s="7"/>
      <c r="N152" s="8">
        <f t="shared" si="44"/>
        <v>0</v>
      </c>
      <c r="O152" s="7"/>
      <c r="P152" s="7"/>
      <c r="Q152" s="7"/>
      <c r="R152" s="8">
        <f t="shared" si="45"/>
        <v>0</v>
      </c>
      <c r="S152" s="2">
        <f t="shared" si="46"/>
        <v>0</v>
      </c>
    </row>
    <row r="153" spans="1:19" x14ac:dyDescent="0.15">
      <c r="A153" s="4"/>
      <c r="B153" s="4"/>
      <c r="C153" s="9"/>
      <c r="D153" s="9"/>
      <c r="E153" s="9"/>
      <c r="F153" s="10">
        <f t="shared" si="42"/>
        <v>0</v>
      </c>
      <c r="G153" s="9"/>
      <c r="H153" s="9"/>
      <c r="I153" s="9"/>
      <c r="J153" s="10">
        <f t="shared" si="43"/>
        <v>0</v>
      </c>
      <c r="K153" s="9"/>
      <c r="L153" s="9"/>
      <c r="M153" s="9"/>
      <c r="N153" s="10">
        <f t="shared" si="44"/>
        <v>0</v>
      </c>
      <c r="O153" s="9"/>
      <c r="P153" s="9"/>
      <c r="Q153" s="9"/>
      <c r="R153" s="10">
        <f t="shared" si="45"/>
        <v>0</v>
      </c>
      <c r="S153" s="11">
        <f t="shared" si="46"/>
        <v>0</v>
      </c>
    </row>
    <row r="154" spans="1:19" x14ac:dyDescent="0.15">
      <c r="A154" s="4"/>
      <c r="B154" s="4"/>
      <c r="C154" s="7"/>
      <c r="D154" s="7"/>
      <c r="E154" s="7"/>
      <c r="F154" s="8">
        <f t="shared" si="42"/>
        <v>0</v>
      </c>
      <c r="G154" s="7"/>
      <c r="H154" s="7"/>
      <c r="I154" s="7"/>
      <c r="J154" s="8">
        <f t="shared" si="43"/>
        <v>0</v>
      </c>
      <c r="K154" s="7"/>
      <c r="L154" s="7"/>
      <c r="M154" s="7"/>
      <c r="N154" s="8">
        <f t="shared" si="44"/>
        <v>0</v>
      </c>
      <c r="O154" s="7"/>
      <c r="P154" s="7"/>
      <c r="Q154" s="7"/>
      <c r="R154" s="8">
        <f t="shared" si="45"/>
        <v>0</v>
      </c>
      <c r="S154" s="2">
        <f t="shared" si="46"/>
        <v>0</v>
      </c>
    </row>
    <row r="155" spans="1:19" x14ac:dyDescent="0.15">
      <c r="A155" s="4"/>
      <c r="B155" s="4"/>
      <c r="C155" s="7"/>
      <c r="D155" s="7"/>
      <c r="E155" s="7"/>
      <c r="F155" s="8">
        <f t="shared" si="42"/>
        <v>0</v>
      </c>
      <c r="G155" s="7"/>
      <c r="H155" s="7"/>
      <c r="I155" s="7"/>
      <c r="J155" s="8">
        <f t="shared" si="43"/>
        <v>0</v>
      </c>
      <c r="K155" s="7"/>
      <c r="L155" s="7"/>
      <c r="M155" s="7"/>
      <c r="N155" s="8">
        <f t="shared" si="44"/>
        <v>0</v>
      </c>
      <c r="O155" s="7"/>
      <c r="P155" s="7"/>
      <c r="Q155" s="7"/>
      <c r="R155" s="8">
        <f t="shared" si="45"/>
        <v>0</v>
      </c>
      <c r="S155" s="2">
        <f t="shared" si="46"/>
        <v>0</v>
      </c>
    </row>
    <row r="156" spans="1:19" x14ac:dyDescent="0.15">
      <c r="A156" s="5"/>
      <c r="B156" s="83"/>
      <c r="C156" s="7"/>
      <c r="D156" s="7"/>
      <c r="E156" s="7"/>
      <c r="F156" s="8">
        <f t="shared" ref="F156:F160" si="47">C156+D156-E156</f>
        <v>0</v>
      </c>
      <c r="G156" s="7"/>
      <c r="H156" s="7"/>
      <c r="I156" s="7"/>
      <c r="J156" s="8">
        <f t="shared" si="43"/>
        <v>0</v>
      </c>
      <c r="K156" s="7"/>
      <c r="L156" s="7"/>
      <c r="M156" s="7"/>
      <c r="N156" s="8">
        <f t="shared" si="44"/>
        <v>0</v>
      </c>
      <c r="O156" s="7"/>
      <c r="P156" s="7"/>
      <c r="Q156" s="7"/>
      <c r="R156" s="8">
        <f t="shared" si="45"/>
        <v>0</v>
      </c>
      <c r="S156" s="2">
        <f t="shared" si="46"/>
        <v>0</v>
      </c>
    </row>
    <row r="157" spans="1:19" x14ac:dyDescent="0.15">
      <c r="A157" s="5"/>
      <c r="B157" s="83"/>
      <c r="C157" s="9"/>
      <c r="D157" s="9"/>
      <c r="E157" s="9"/>
      <c r="F157" s="10">
        <f t="shared" si="47"/>
        <v>0</v>
      </c>
      <c r="G157" s="9"/>
      <c r="H157" s="9"/>
      <c r="I157" s="9"/>
      <c r="J157" s="10">
        <f t="shared" si="43"/>
        <v>0</v>
      </c>
      <c r="K157" s="9"/>
      <c r="L157" s="9"/>
      <c r="M157" s="9"/>
      <c r="N157" s="10">
        <f t="shared" si="44"/>
        <v>0</v>
      </c>
      <c r="O157" s="9"/>
      <c r="P157" s="9"/>
      <c r="Q157" s="9"/>
      <c r="R157" s="10">
        <f t="shared" si="45"/>
        <v>0</v>
      </c>
      <c r="S157" s="11">
        <f t="shared" si="46"/>
        <v>0</v>
      </c>
    </row>
    <row r="158" spans="1:19" x14ac:dyDescent="0.15">
      <c r="A158" s="5"/>
      <c r="B158" s="83"/>
      <c r="C158" s="7"/>
      <c r="D158" s="7"/>
      <c r="E158" s="7"/>
      <c r="F158" s="8">
        <f t="shared" si="47"/>
        <v>0</v>
      </c>
      <c r="G158" s="7"/>
      <c r="H158" s="7"/>
      <c r="I158" s="7"/>
      <c r="J158" s="8">
        <f t="shared" si="43"/>
        <v>0</v>
      </c>
      <c r="K158" s="7"/>
      <c r="L158" s="7"/>
      <c r="M158" s="7"/>
      <c r="N158" s="8">
        <f t="shared" si="44"/>
        <v>0</v>
      </c>
      <c r="O158" s="7"/>
      <c r="P158" s="7"/>
      <c r="Q158" s="7"/>
      <c r="R158" s="8">
        <f t="shared" si="45"/>
        <v>0</v>
      </c>
      <c r="S158" s="2">
        <f t="shared" si="46"/>
        <v>0</v>
      </c>
    </row>
    <row r="159" spans="1:19" x14ac:dyDescent="0.15">
      <c r="A159" s="5"/>
      <c r="B159" s="83"/>
      <c r="C159" s="9"/>
      <c r="D159" s="9"/>
      <c r="E159" s="9"/>
      <c r="F159" s="10">
        <f t="shared" si="47"/>
        <v>0</v>
      </c>
      <c r="G159" s="9"/>
      <c r="H159" s="9"/>
      <c r="I159" s="9"/>
      <c r="J159" s="10">
        <f t="shared" si="43"/>
        <v>0</v>
      </c>
      <c r="K159" s="9"/>
      <c r="L159" s="9"/>
      <c r="M159" s="9"/>
      <c r="N159" s="10">
        <f t="shared" si="44"/>
        <v>0</v>
      </c>
      <c r="O159" s="9"/>
      <c r="P159" s="9"/>
      <c r="Q159" s="9"/>
      <c r="R159" s="10">
        <f t="shared" si="45"/>
        <v>0</v>
      </c>
      <c r="S159" s="11">
        <f t="shared" si="46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7"/>
        <v>0</v>
      </c>
      <c r="G160" s="7"/>
      <c r="H160" s="7"/>
      <c r="I160" s="7"/>
      <c r="J160" s="8">
        <f t="shared" si="43"/>
        <v>0</v>
      </c>
      <c r="K160" s="7"/>
      <c r="L160" s="7"/>
      <c r="M160" s="7"/>
      <c r="N160" s="8">
        <f t="shared" si="44"/>
        <v>0</v>
      </c>
      <c r="O160" s="7"/>
      <c r="P160" s="7"/>
      <c r="Q160" s="7"/>
      <c r="R160" s="8">
        <f t="shared" si="45"/>
        <v>0</v>
      </c>
      <c r="S160" s="2">
        <f t="shared" si="46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33</v>
      </c>
      <c r="G161" s="14"/>
      <c r="H161" s="14"/>
      <c r="I161" s="14"/>
      <c r="J161" s="15">
        <f>LARGE(J146:J160,1)+LARGE(J146:J160,2)+LARGE(J146:J160,3)</f>
        <v>30.299999999999997</v>
      </c>
      <c r="K161" s="14"/>
      <c r="L161" s="14"/>
      <c r="M161" s="14"/>
      <c r="N161" s="15">
        <f>LARGE(N146:N160,1)+LARGE(N146:N160,2)+LARGE(N146:N160,3)</f>
        <v>35.700000000000003</v>
      </c>
      <c r="O161" s="14"/>
      <c r="P161" s="14"/>
      <c r="Q161" s="14"/>
      <c r="R161" s="15">
        <f>LARGE(R146:R160,1)+LARGE(R146:R160,2)+LARGE(R146:R160,3)</f>
        <v>35.199999999999996</v>
      </c>
      <c r="S161" s="17">
        <f>R161+N161+J161+F161</f>
        <v>134.19999999999999</v>
      </c>
    </row>
    <row r="174" spans="1:19" ht="16" x14ac:dyDescent="0.2">
      <c r="A174" s="82"/>
      <c r="B174" s="82"/>
      <c r="E174" s="81"/>
    </row>
    <row r="175" spans="1:19" ht="16" x14ac:dyDescent="0.2">
      <c r="A175" s="82"/>
      <c r="B175" s="82"/>
      <c r="E175" s="81"/>
    </row>
    <row r="176" spans="1:19" ht="16" x14ac:dyDescent="0.2">
      <c r="A176" s="82"/>
      <c r="B176" s="82"/>
      <c r="E176" s="81"/>
    </row>
    <row r="177" spans="1:5" ht="15" x14ac:dyDescent="0.2">
      <c r="A177" s="81"/>
      <c r="B177" s="81"/>
      <c r="E177" s="81"/>
    </row>
    <row r="178" spans="1:5" ht="15" x14ac:dyDescent="0.2">
      <c r="A178" s="81"/>
      <c r="B178" s="81"/>
      <c r="E178" s="81"/>
    </row>
    <row r="179" spans="1:5" ht="15" x14ac:dyDescent="0.2">
      <c r="A179" s="81"/>
      <c r="B179" s="81"/>
      <c r="E179" s="81"/>
    </row>
    <row r="180" spans="1:5" ht="15" x14ac:dyDescent="0.2">
      <c r="A180" s="81"/>
      <c r="B180" s="81"/>
      <c r="E180" s="81"/>
    </row>
    <row r="181" spans="1:5" ht="15" x14ac:dyDescent="0.2">
      <c r="A181" s="81"/>
      <c r="B181" s="81"/>
      <c r="E181" s="81"/>
    </row>
    <row r="182" spans="1:5" ht="15" x14ac:dyDescent="0.2">
      <c r="A182" s="81"/>
      <c r="B182" s="81"/>
      <c r="E182" s="81"/>
    </row>
    <row r="183" spans="1:5" ht="15" x14ac:dyDescent="0.2">
      <c r="A183" s="81"/>
      <c r="B183" s="81"/>
      <c r="E183" s="81"/>
    </row>
    <row r="184" spans="1:5" ht="15" x14ac:dyDescent="0.2">
      <c r="A184" s="81"/>
      <c r="B184" s="81"/>
      <c r="E184" s="81"/>
    </row>
    <row r="185" spans="1:5" ht="15" x14ac:dyDescent="0.2">
      <c r="A185" s="81"/>
      <c r="B185" s="81"/>
      <c r="E185" s="81"/>
    </row>
    <row r="186" spans="1:5" ht="15" x14ac:dyDescent="0.2">
      <c r="A186" s="81"/>
      <c r="B186" s="81"/>
      <c r="E186" s="81"/>
    </row>
    <row r="187" spans="1:5" ht="15" x14ac:dyDescent="0.2">
      <c r="A187" s="81"/>
      <c r="B187" s="81"/>
      <c r="E187" s="81"/>
    </row>
  </sheetData>
  <sheetProtection selectLockedCells="1" selectUnlockedCells="1"/>
  <dataConsolidate>
    <dataRefs count="1">
      <dataRef ref="A174:B174" sheet="Ergebnisliste"/>
    </dataRefs>
  </dataConsolidate>
  <mergeCells count="41"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C44:F44"/>
    <mergeCell ref="G44:J44"/>
    <mergeCell ref="K44:N44"/>
    <mergeCell ref="O44:R44"/>
    <mergeCell ref="B63:F63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F8" sqref="F8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Ergebnisliste!B63</f>
        <v xml:space="preserve">TSV Niebüll	</v>
      </c>
      <c r="B2" s="19">
        <f>Ergebnisliste!F81</f>
        <v>34.5</v>
      </c>
      <c r="C2" s="19">
        <f>Ergebnisliste!J81</f>
        <v>32.099999999999994</v>
      </c>
      <c r="D2" s="19">
        <f>Ergebnisliste!N81</f>
        <v>36.299999999999997</v>
      </c>
      <c r="E2" s="19">
        <f>Ergebnisliste!R81</f>
        <v>35.099999999999994</v>
      </c>
      <c r="F2" s="22">
        <f>Ergebnisliste!S81</f>
        <v>138</v>
      </c>
      <c r="G2" s="23">
        <f t="shared" ref="G2:G9" si="0">RANK(F2,$F$2:$F$9,0)</f>
        <v>1</v>
      </c>
    </row>
    <row r="3" spans="1:8" ht="33.75" customHeight="1" x14ac:dyDescent="0.15">
      <c r="A3" s="25" t="str">
        <f>Ergebnisliste!B123</f>
        <v>Gettorfer TV</v>
      </c>
      <c r="B3" s="19">
        <f>Ergebnisliste!F141</f>
        <v>34.349999999999994</v>
      </c>
      <c r="C3" s="19">
        <f>Ergebnisliste!J141</f>
        <v>28.3</v>
      </c>
      <c r="D3" s="19">
        <f>Ergebnisliste!N141</f>
        <v>36</v>
      </c>
      <c r="E3" s="19">
        <f>Ergebnisliste!R141</f>
        <v>35.700000000000003</v>
      </c>
      <c r="F3" s="22">
        <f>Ergebnisliste!S141</f>
        <v>134.35</v>
      </c>
      <c r="G3" s="23">
        <f t="shared" si="0"/>
        <v>2</v>
      </c>
      <c r="H3" s="24"/>
    </row>
    <row r="4" spans="1:8" ht="33.75" customHeight="1" x14ac:dyDescent="0.15">
      <c r="A4" s="25" t="str">
        <f>Ergebnisliste!B143</f>
        <v>TSV Bordesholm</v>
      </c>
      <c r="B4" s="19">
        <f>Ergebnisliste!F161</f>
        <v>33</v>
      </c>
      <c r="C4" s="19">
        <f>Ergebnisliste!J161</f>
        <v>30.299999999999997</v>
      </c>
      <c r="D4" s="19">
        <f>Ergebnisliste!N161</f>
        <v>35.700000000000003</v>
      </c>
      <c r="E4" s="19">
        <f>Ergebnisliste!R161</f>
        <v>35.199999999999996</v>
      </c>
      <c r="F4" s="22">
        <f>Ergebnisliste!S161</f>
        <v>134.19999999999999</v>
      </c>
      <c r="G4" s="23">
        <f t="shared" si="0"/>
        <v>3</v>
      </c>
    </row>
    <row r="5" spans="1:8" ht="33.75" customHeight="1" x14ac:dyDescent="0.15">
      <c r="A5" s="25" t="str">
        <f>Ergebnisliste!B23</f>
        <v>Rendsburger TSV V</v>
      </c>
      <c r="B5" s="19">
        <f>Ergebnisliste!F41</f>
        <v>30.599999999999994</v>
      </c>
      <c r="C5" s="19">
        <f>Ergebnisliste!J41</f>
        <v>32</v>
      </c>
      <c r="D5" s="19">
        <f>Ergebnisliste!N41</f>
        <v>31.7</v>
      </c>
      <c r="E5" s="19">
        <f>Ergebnisliste!R41</f>
        <v>34.700000000000003</v>
      </c>
      <c r="F5" s="22">
        <f>Ergebnisliste!S41</f>
        <v>129</v>
      </c>
      <c r="G5" s="23">
        <f t="shared" si="0"/>
        <v>4</v>
      </c>
    </row>
    <row r="6" spans="1:8" ht="33.75" customHeight="1" x14ac:dyDescent="0.15">
      <c r="A6" s="25" t="str">
        <f>Ergebnisliste!B43</f>
        <v>TuS Holtenau</v>
      </c>
      <c r="B6" s="19">
        <f>Ergebnisliste!F61</f>
        <v>28.900000000000002</v>
      </c>
      <c r="C6" s="19">
        <f>Ergebnisliste!J61</f>
        <v>29.599999999999998</v>
      </c>
      <c r="D6" s="19">
        <f>Ergebnisliste!N61</f>
        <v>33.200000000000003</v>
      </c>
      <c r="E6" s="19">
        <f>Ergebnisliste!R61</f>
        <v>35.5</v>
      </c>
      <c r="F6" s="22">
        <f>Ergebnisliste!S61</f>
        <v>127.2</v>
      </c>
      <c r="G6" s="23">
        <f t="shared" si="0"/>
        <v>5</v>
      </c>
    </row>
    <row r="7" spans="1:8" ht="33.75" customHeight="1" x14ac:dyDescent="0.15">
      <c r="A7" s="25" t="str">
        <f>Ergebnisliste!B83</f>
        <v>TGSV Nord Wanderup</v>
      </c>
      <c r="B7" s="19">
        <f>Ergebnisliste!F101</f>
        <v>30.6</v>
      </c>
      <c r="C7" s="19">
        <f>Ergebnisliste!J101</f>
        <v>30</v>
      </c>
      <c r="D7" s="19">
        <f>Ergebnisliste!N101</f>
        <v>32.1</v>
      </c>
      <c r="E7" s="19">
        <f>Ergebnisliste!R101</f>
        <v>33.799999999999997</v>
      </c>
      <c r="F7" s="22">
        <f>Ergebnisliste!S101</f>
        <v>126.5</v>
      </c>
      <c r="G7" s="23">
        <f t="shared" si="0"/>
        <v>6</v>
      </c>
    </row>
    <row r="8" spans="1:8" ht="33.75" customHeight="1" x14ac:dyDescent="0.15">
      <c r="A8" s="25" t="str">
        <f>Ergebnisliste!B3</f>
        <v>Wiker SV</v>
      </c>
      <c r="B8" s="19">
        <f>Ergebnisliste!F21</f>
        <v>32.4</v>
      </c>
      <c r="C8" s="19">
        <f>Ergebnisliste!J21</f>
        <v>32.299999999999997</v>
      </c>
      <c r="D8" s="19">
        <f>Ergebnisliste!N21</f>
        <v>29.6</v>
      </c>
      <c r="E8" s="19">
        <f>Ergebnisliste!R21</f>
        <v>31.9</v>
      </c>
      <c r="F8" s="22">
        <f>Ergebnisliste!S21</f>
        <v>126.19999999999999</v>
      </c>
      <c r="G8" s="23">
        <f t="shared" si="0"/>
        <v>7</v>
      </c>
    </row>
    <row r="9" spans="1:8" ht="33.75" customHeight="1" x14ac:dyDescent="0.15">
      <c r="A9" s="25" t="str">
        <f>Ergebnisliste!B103</f>
        <v>Tönninger SV</v>
      </c>
      <c r="B9" s="19">
        <f>Ergebnisliste!F121</f>
        <v>0</v>
      </c>
      <c r="C9" s="19">
        <f>Ergebnisliste!J121</f>
        <v>0</v>
      </c>
      <c r="D9" s="19">
        <f>Ergebnisliste!N121</f>
        <v>0</v>
      </c>
      <c r="E9" s="19">
        <f>Ergebnisliste!R121</f>
        <v>0</v>
      </c>
      <c r="F9" s="22">
        <f>Ergebnisliste!S121</f>
        <v>0</v>
      </c>
      <c r="G9" s="23">
        <f t="shared" si="0"/>
        <v>8</v>
      </c>
    </row>
  </sheetData>
  <autoFilter ref="A1:G1" xr:uid="{00000000-0009-0000-0000-000001000000}">
    <sortState xmlns:xlrd2="http://schemas.microsoft.com/office/spreadsheetml/2017/richdata2" ref="A2:G9">
      <sortCondition ref="G1:G9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S246"/>
  <sheetViews>
    <sheetView tabSelected="1" workbookViewId="0">
      <selection activeCell="L24" sqref="L24"/>
    </sheetView>
  </sheetViews>
  <sheetFormatPr baseColWidth="10" defaultColWidth="11.5" defaultRowHeight="13" x14ac:dyDescent="0.15"/>
  <cols>
    <col min="1" max="1" width="20" style="33" bestFit="1" customWidth="1"/>
    <col min="2" max="2" width="13.1640625" style="33" customWidth="1"/>
    <col min="3" max="3" width="13.83203125" style="33" customWidth="1"/>
    <col min="4" max="7" width="13.1640625" style="33" customWidth="1"/>
    <col min="8" max="8" width="7" style="33" customWidth="1"/>
    <col min="9" max="9" width="7.83203125" style="33" customWidth="1"/>
    <col min="10" max="12" width="5.1640625" style="33" customWidth="1"/>
    <col min="13" max="13" width="7.83203125" style="33" customWidth="1"/>
    <col min="14" max="16" width="5.1640625" style="33" customWidth="1"/>
    <col min="17" max="17" width="7.83203125" style="33" customWidth="1"/>
    <col min="18" max="18" width="9.1640625" style="33" customWidth="1"/>
    <col min="19" max="19" width="6.1640625" style="33" customWidth="1"/>
    <col min="20" max="254" width="11.5" style="33"/>
    <col min="255" max="255" width="24.1640625" style="33" customWidth="1"/>
    <col min="256" max="256" width="13.1640625" style="33" customWidth="1"/>
    <col min="257" max="257" width="13.83203125" style="33" customWidth="1"/>
    <col min="258" max="263" width="13.1640625" style="33" customWidth="1"/>
    <col min="264" max="264" width="7" style="33" customWidth="1"/>
    <col min="265" max="265" width="7.83203125" style="33" customWidth="1"/>
    <col min="266" max="268" width="5.1640625" style="33" customWidth="1"/>
    <col min="269" max="269" width="7.83203125" style="33" customWidth="1"/>
    <col min="270" max="272" width="5.1640625" style="33" customWidth="1"/>
    <col min="273" max="273" width="7.83203125" style="33" customWidth="1"/>
    <col min="274" max="274" width="9.1640625" style="33" customWidth="1"/>
    <col min="275" max="275" width="6.1640625" style="33" customWidth="1"/>
    <col min="276" max="510" width="11.5" style="33"/>
    <col min="511" max="511" width="24.1640625" style="33" customWidth="1"/>
    <col min="512" max="512" width="13.1640625" style="33" customWidth="1"/>
    <col min="513" max="513" width="13.83203125" style="33" customWidth="1"/>
    <col min="514" max="519" width="13.1640625" style="33" customWidth="1"/>
    <col min="520" max="520" width="7" style="33" customWidth="1"/>
    <col min="521" max="521" width="7.83203125" style="33" customWidth="1"/>
    <col min="522" max="524" width="5.1640625" style="33" customWidth="1"/>
    <col min="525" max="525" width="7.83203125" style="33" customWidth="1"/>
    <col min="526" max="528" width="5.1640625" style="33" customWidth="1"/>
    <col min="529" max="529" width="7.83203125" style="33" customWidth="1"/>
    <col min="530" max="530" width="9.1640625" style="33" customWidth="1"/>
    <col min="531" max="531" width="6.1640625" style="33" customWidth="1"/>
    <col min="532" max="766" width="11.5" style="33"/>
    <col min="767" max="767" width="24.1640625" style="33" customWidth="1"/>
    <col min="768" max="768" width="13.1640625" style="33" customWidth="1"/>
    <col min="769" max="769" width="13.83203125" style="33" customWidth="1"/>
    <col min="770" max="775" width="13.1640625" style="33" customWidth="1"/>
    <col min="776" max="776" width="7" style="33" customWidth="1"/>
    <col min="777" max="777" width="7.83203125" style="33" customWidth="1"/>
    <col min="778" max="780" width="5.1640625" style="33" customWidth="1"/>
    <col min="781" max="781" width="7.83203125" style="33" customWidth="1"/>
    <col min="782" max="784" width="5.1640625" style="33" customWidth="1"/>
    <col min="785" max="785" width="7.83203125" style="33" customWidth="1"/>
    <col min="786" max="786" width="9.1640625" style="33" customWidth="1"/>
    <col min="787" max="787" width="6.1640625" style="33" customWidth="1"/>
    <col min="788" max="1022" width="11.5" style="33"/>
    <col min="1023" max="1023" width="24.1640625" style="33" customWidth="1"/>
    <col min="1024" max="1024" width="13.1640625" style="33" customWidth="1"/>
    <col min="1025" max="1025" width="13.83203125" style="33" customWidth="1"/>
    <col min="1026" max="1031" width="13.1640625" style="33" customWidth="1"/>
    <col min="1032" max="1032" width="7" style="33" customWidth="1"/>
    <col min="1033" max="1033" width="7.83203125" style="33" customWidth="1"/>
    <col min="1034" max="1036" width="5.1640625" style="33" customWidth="1"/>
    <col min="1037" max="1037" width="7.83203125" style="33" customWidth="1"/>
    <col min="1038" max="1040" width="5.1640625" style="33" customWidth="1"/>
    <col min="1041" max="1041" width="7.83203125" style="33" customWidth="1"/>
    <col min="1042" max="1042" width="9.1640625" style="33" customWidth="1"/>
    <col min="1043" max="1043" width="6.1640625" style="33" customWidth="1"/>
    <col min="1044" max="1278" width="11.5" style="33"/>
    <col min="1279" max="1279" width="24.1640625" style="33" customWidth="1"/>
    <col min="1280" max="1280" width="13.1640625" style="33" customWidth="1"/>
    <col min="1281" max="1281" width="13.83203125" style="33" customWidth="1"/>
    <col min="1282" max="1287" width="13.1640625" style="33" customWidth="1"/>
    <col min="1288" max="1288" width="7" style="33" customWidth="1"/>
    <col min="1289" max="1289" width="7.83203125" style="33" customWidth="1"/>
    <col min="1290" max="1292" width="5.1640625" style="33" customWidth="1"/>
    <col min="1293" max="1293" width="7.83203125" style="33" customWidth="1"/>
    <col min="1294" max="1296" width="5.1640625" style="33" customWidth="1"/>
    <col min="1297" max="1297" width="7.83203125" style="33" customWidth="1"/>
    <col min="1298" max="1298" width="9.1640625" style="33" customWidth="1"/>
    <col min="1299" max="1299" width="6.1640625" style="33" customWidth="1"/>
    <col min="1300" max="1534" width="11.5" style="33"/>
    <col min="1535" max="1535" width="24.1640625" style="33" customWidth="1"/>
    <col min="1536" max="1536" width="13.1640625" style="33" customWidth="1"/>
    <col min="1537" max="1537" width="13.83203125" style="33" customWidth="1"/>
    <col min="1538" max="1543" width="13.1640625" style="33" customWidth="1"/>
    <col min="1544" max="1544" width="7" style="33" customWidth="1"/>
    <col min="1545" max="1545" width="7.83203125" style="33" customWidth="1"/>
    <col min="1546" max="1548" width="5.1640625" style="33" customWidth="1"/>
    <col min="1549" max="1549" width="7.83203125" style="33" customWidth="1"/>
    <col min="1550" max="1552" width="5.1640625" style="33" customWidth="1"/>
    <col min="1553" max="1553" width="7.83203125" style="33" customWidth="1"/>
    <col min="1554" max="1554" width="9.1640625" style="33" customWidth="1"/>
    <col min="1555" max="1555" width="6.1640625" style="33" customWidth="1"/>
    <col min="1556" max="1790" width="11.5" style="33"/>
    <col min="1791" max="1791" width="24.1640625" style="33" customWidth="1"/>
    <col min="1792" max="1792" width="13.1640625" style="33" customWidth="1"/>
    <col min="1793" max="1793" width="13.83203125" style="33" customWidth="1"/>
    <col min="1794" max="1799" width="13.1640625" style="33" customWidth="1"/>
    <col min="1800" max="1800" width="7" style="33" customWidth="1"/>
    <col min="1801" max="1801" width="7.83203125" style="33" customWidth="1"/>
    <col min="1802" max="1804" width="5.1640625" style="33" customWidth="1"/>
    <col min="1805" max="1805" width="7.83203125" style="33" customWidth="1"/>
    <col min="1806" max="1808" width="5.1640625" style="33" customWidth="1"/>
    <col min="1809" max="1809" width="7.83203125" style="33" customWidth="1"/>
    <col min="1810" max="1810" width="9.1640625" style="33" customWidth="1"/>
    <col min="1811" max="1811" width="6.1640625" style="33" customWidth="1"/>
    <col min="1812" max="2046" width="11.5" style="33"/>
    <col min="2047" max="2047" width="24.1640625" style="33" customWidth="1"/>
    <col min="2048" max="2048" width="13.1640625" style="33" customWidth="1"/>
    <col min="2049" max="2049" width="13.83203125" style="33" customWidth="1"/>
    <col min="2050" max="2055" width="13.1640625" style="33" customWidth="1"/>
    <col min="2056" max="2056" width="7" style="33" customWidth="1"/>
    <col min="2057" max="2057" width="7.83203125" style="33" customWidth="1"/>
    <col min="2058" max="2060" width="5.1640625" style="33" customWidth="1"/>
    <col min="2061" max="2061" width="7.83203125" style="33" customWidth="1"/>
    <col min="2062" max="2064" width="5.1640625" style="33" customWidth="1"/>
    <col min="2065" max="2065" width="7.83203125" style="33" customWidth="1"/>
    <col min="2066" max="2066" width="9.1640625" style="33" customWidth="1"/>
    <col min="2067" max="2067" width="6.1640625" style="33" customWidth="1"/>
    <col min="2068" max="2302" width="11.5" style="33"/>
    <col min="2303" max="2303" width="24.1640625" style="33" customWidth="1"/>
    <col min="2304" max="2304" width="13.1640625" style="33" customWidth="1"/>
    <col min="2305" max="2305" width="13.83203125" style="33" customWidth="1"/>
    <col min="2306" max="2311" width="13.1640625" style="33" customWidth="1"/>
    <col min="2312" max="2312" width="7" style="33" customWidth="1"/>
    <col min="2313" max="2313" width="7.83203125" style="33" customWidth="1"/>
    <col min="2314" max="2316" width="5.1640625" style="33" customWidth="1"/>
    <col min="2317" max="2317" width="7.83203125" style="33" customWidth="1"/>
    <col min="2318" max="2320" width="5.1640625" style="33" customWidth="1"/>
    <col min="2321" max="2321" width="7.83203125" style="33" customWidth="1"/>
    <col min="2322" max="2322" width="9.1640625" style="33" customWidth="1"/>
    <col min="2323" max="2323" width="6.1640625" style="33" customWidth="1"/>
    <col min="2324" max="2558" width="11.5" style="33"/>
    <col min="2559" max="2559" width="24.1640625" style="33" customWidth="1"/>
    <col min="2560" max="2560" width="13.1640625" style="33" customWidth="1"/>
    <col min="2561" max="2561" width="13.83203125" style="33" customWidth="1"/>
    <col min="2562" max="2567" width="13.1640625" style="33" customWidth="1"/>
    <col min="2568" max="2568" width="7" style="33" customWidth="1"/>
    <col min="2569" max="2569" width="7.83203125" style="33" customWidth="1"/>
    <col min="2570" max="2572" width="5.1640625" style="33" customWidth="1"/>
    <col min="2573" max="2573" width="7.83203125" style="33" customWidth="1"/>
    <col min="2574" max="2576" width="5.1640625" style="33" customWidth="1"/>
    <col min="2577" max="2577" width="7.83203125" style="33" customWidth="1"/>
    <col min="2578" max="2578" width="9.1640625" style="33" customWidth="1"/>
    <col min="2579" max="2579" width="6.1640625" style="33" customWidth="1"/>
    <col min="2580" max="2814" width="11.5" style="33"/>
    <col min="2815" max="2815" width="24.1640625" style="33" customWidth="1"/>
    <col min="2816" max="2816" width="13.1640625" style="33" customWidth="1"/>
    <col min="2817" max="2817" width="13.83203125" style="33" customWidth="1"/>
    <col min="2818" max="2823" width="13.1640625" style="33" customWidth="1"/>
    <col min="2824" max="2824" width="7" style="33" customWidth="1"/>
    <col min="2825" max="2825" width="7.83203125" style="33" customWidth="1"/>
    <col min="2826" max="2828" width="5.1640625" style="33" customWidth="1"/>
    <col min="2829" max="2829" width="7.83203125" style="33" customWidth="1"/>
    <col min="2830" max="2832" width="5.1640625" style="33" customWidth="1"/>
    <col min="2833" max="2833" width="7.83203125" style="33" customWidth="1"/>
    <col min="2834" max="2834" width="9.1640625" style="33" customWidth="1"/>
    <col min="2835" max="2835" width="6.1640625" style="33" customWidth="1"/>
    <col min="2836" max="3070" width="11.5" style="33"/>
    <col min="3071" max="3071" width="24.1640625" style="33" customWidth="1"/>
    <col min="3072" max="3072" width="13.1640625" style="33" customWidth="1"/>
    <col min="3073" max="3073" width="13.83203125" style="33" customWidth="1"/>
    <col min="3074" max="3079" width="13.1640625" style="33" customWidth="1"/>
    <col min="3080" max="3080" width="7" style="33" customWidth="1"/>
    <col min="3081" max="3081" width="7.83203125" style="33" customWidth="1"/>
    <col min="3082" max="3084" width="5.1640625" style="33" customWidth="1"/>
    <col min="3085" max="3085" width="7.83203125" style="33" customWidth="1"/>
    <col min="3086" max="3088" width="5.1640625" style="33" customWidth="1"/>
    <col min="3089" max="3089" width="7.83203125" style="33" customWidth="1"/>
    <col min="3090" max="3090" width="9.1640625" style="33" customWidth="1"/>
    <col min="3091" max="3091" width="6.1640625" style="33" customWidth="1"/>
    <col min="3092" max="3326" width="11.5" style="33"/>
    <col min="3327" max="3327" width="24.1640625" style="33" customWidth="1"/>
    <col min="3328" max="3328" width="13.1640625" style="33" customWidth="1"/>
    <col min="3329" max="3329" width="13.83203125" style="33" customWidth="1"/>
    <col min="3330" max="3335" width="13.1640625" style="33" customWidth="1"/>
    <col min="3336" max="3336" width="7" style="33" customWidth="1"/>
    <col min="3337" max="3337" width="7.83203125" style="33" customWidth="1"/>
    <col min="3338" max="3340" width="5.1640625" style="33" customWidth="1"/>
    <col min="3341" max="3341" width="7.83203125" style="33" customWidth="1"/>
    <col min="3342" max="3344" width="5.1640625" style="33" customWidth="1"/>
    <col min="3345" max="3345" width="7.83203125" style="33" customWidth="1"/>
    <col min="3346" max="3346" width="9.1640625" style="33" customWidth="1"/>
    <col min="3347" max="3347" width="6.1640625" style="33" customWidth="1"/>
    <col min="3348" max="3582" width="11.5" style="33"/>
    <col min="3583" max="3583" width="24.1640625" style="33" customWidth="1"/>
    <col min="3584" max="3584" width="13.1640625" style="33" customWidth="1"/>
    <col min="3585" max="3585" width="13.83203125" style="33" customWidth="1"/>
    <col min="3586" max="3591" width="13.1640625" style="33" customWidth="1"/>
    <col min="3592" max="3592" width="7" style="33" customWidth="1"/>
    <col min="3593" max="3593" width="7.83203125" style="33" customWidth="1"/>
    <col min="3594" max="3596" width="5.1640625" style="33" customWidth="1"/>
    <col min="3597" max="3597" width="7.83203125" style="33" customWidth="1"/>
    <col min="3598" max="3600" width="5.1640625" style="33" customWidth="1"/>
    <col min="3601" max="3601" width="7.83203125" style="33" customWidth="1"/>
    <col min="3602" max="3602" width="9.1640625" style="33" customWidth="1"/>
    <col min="3603" max="3603" width="6.1640625" style="33" customWidth="1"/>
    <col min="3604" max="3838" width="11.5" style="33"/>
    <col min="3839" max="3839" width="24.1640625" style="33" customWidth="1"/>
    <col min="3840" max="3840" width="13.1640625" style="33" customWidth="1"/>
    <col min="3841" max="3841" width="13.83203125" style="33" customWidth="1"/>
    <col min="3842" max="3847" width="13.1640625" style="33" customWidth="1"/>
    <col min="3848" max="3848" width="7" style="33" customWidth="1"/>
    <col min="3849" max="3849" width="7.83203125" style="33" customWidth="1"/>
    <col min="3850" max="3852" width="5.1640625" style="33" customWidth="1"/>
    <col min="3853" max="3853" width="7.83203125" style="33" customWidth="1"/>
    <col min="3854" max="3856" width="5.1640625" style="33" customWidth="1"/>
    <col min="3857" max="3857" width="7.83203125" style="33" customWidth="1"/>
    <col min="3858" max="3858" width="9.1640625" style="33" customWidth="1"/>
    <col min="3859" max="3859" width="6.1640625" style="33" customWidth="1"/>
    <col min="3860" max="4094" width="11.5" style="33"/>
    <col min="4095" max="4095" width="24.1640625" style="33" customWidth="1"/>
    <col min="4096" max="4096" width="13.1640625" style="33" customWidth="1"/>
    <col min="4097" max="4097" width="13.83203125" style="33" customWidth="1"/>
    <col min="4098" max="4103" width="13.1640625" style="33" customWidth="1"/>
    <col min="4104" max="4104" width="7" style="33" customWidth="1"/>
    <col min="4105" max="4105" width="7.83203125" style="33" customWidth="1"/>
    <col min="4106" max="4108" width="5.1640625" style="33" customWidth="1"/>
    <col min="4109" max="4109" width="7.83203125" style="33" customWidth="1"/>
    <col min="4110" max="4112" width="5.1640625" style="33" customWidth="1"/>
    <col min="4113" max="4113" width="7.83203125" style="33" customWidth="1"/>
    <col min="4114" max="4114" width="9.1640625" style="33" customWidth="1"/>
    <col min="4115" max="4115" width="6.1640625" style="33" customWidth="1"/>
    <col min="4116" max="4350" width="11.5" style="33"/>
    <col min="4351" max="4351" width="24.1640625" style="33" customWidth="1"/>
    <col min="4352" max="4352" width="13.1640625" style="33" customWidth="1"/>
    <col min="4353" max="4353" width="13.83203125" style="33" customWidth="1"/>
    <col min="4354" max="4359" width="13.1640625" style="33" customWidth="1"/>
    <col min="4360" max="4360" width="7" style="33" customWidth="1"/>
    <col min="4361" max="4361" width="7.83203125" style="33" customWidth="1"/>
    <col min="4362" max="4364" width="5.1640625" style="33" customWidth="1"/>
    <col min="4365" max="4365" width="7.83203125" style="33" customWidth="1"/>
    <col min="4366" max="4368" width="5.1640625" style="33" customWidth="1"/>
    <col min="4369" max="4369" width="7.83203125" style="33" customWidth="1"/>
    <col min="4370" max="4370" width="9.1640625" style="33" customWidth="1"/>
    <col min="4371" max="4371" width="6.1640625" style="33" customWidth="1"/>
    <col min="4372" max="4606" width="11.5" style="33"/>
    <col min="4607" max="4607" width="24.1640625" style="33" customWidth="1"/>
    <col min="4608" max="4608" width="13.1640625" style="33" customWidth="1"/>
    <col min="4609" max="4609" width="13.83203125" style="33" customWidth="1"/>
    <col min="4610" max="4615" width="13.1640625" style="33" customWidth="1"/>
    <col min="4616" max="4616" width="7" style="33" customWidth="1"/>
    <col min="4617" max="4617" width="7.83203125" style="33" customWidth="1"/>
    <col min="4618" max="4620" width="5.1640625" style="33" customWidth="1"/>
    <col min="4621" max="4621" width="7.83203125" style="33" customWidth="1"/>
    <col min="4622" max="4624" width="5.1640625" style="33" customWidth="1"/>
    <col min="4625" max="4625" width="7.83203125" style="33" customWidth="1"/>
    <col min="4626" max="4626" width="9.1640625" style="33" customWidth="1"/>
    <col min="4627" max="4627" width="6.1640625" style="33" customWidth="1"/>
    <col min="4628" max="4862" width="11.5" style="33"/>
    <col min="4863" max="4863" width="24.1640625" style="33" customWidth="1"/>
    <col min="4864" max="4864" width="13.1640625" style="33" customWidth="1"/>
    <col min="4865" max="4865" width="13.83203125" style="33" customWidth="1"/>
    <col min="4866" max="4871" width="13.1640625" style="33" customWidth="1"/>
    <col min="4872" max="4872" width="7" style="33" customWidth="1"/>
    <col min="4873" max="4873" width="7.83203125" style="33" customWidth="1"/>
    <col min="4874" max="4876" width="5.1640625" style="33" customWidth="1"/>
    <col min="4877" max="4877" width="7.83203125" style="33" customWidth="1"/>
    <col min="4878" max="4880" width="5.1640625" style="33" customWidth="1"/>
    <col min="4881" max="4881" width="7.83203125" style="33" customWidth="1"/>
    <col min="4882" max="4882" width="9.1640625" style="33" customWidth="1"/>
    <col min="4883" max="4883" width="6.1640625" style="33" customWidth="1"/>
    <col min="4884" max="5118" width="11.5" style="33"/>
    <col min="5119" max="5119" width="24.1640625" style="33" customWidth="1"/>
    <col min="5120" max="5120" width="13.1640625" style="33" customWidth="1"/>
    <col min="5121" max="5121" width="13.83203125" style="33" customWidth="1"/>
    <col min="5122" max="5127" width="13.1640625" style="33" customWidth="1"/>
    <col min="5128" max="5128" width="7" style="33" customWidth="1"/>
    <col min="5129" max="5129" width="7.83203125" style="33" customWidth="1"/>
    <col min="5130" max="5132" width="5.1640625" style="33" customWidth="1"/>
    <col min="5133" max="5133" width="7.83203125" style="33" customWidth="1"/>
    <col min="5134" max="5136" width="5.1640625" style="33" customWidth="1"/>
    <col min="5137" max="5137" width="7.83203125" style="33" customWidth="1"/>
    <col min="5138" max="5138" width="9.1640625" style="33" customWidth="1"/>
    <col min="5139" max="5139" width="6.1640625" style="33" customWidth="1"/>
    <col min="5140" max="5374" width="11.5" style="33"/>
    <col min="5375" max="5375" width="24.1640625" style="33" customWidth="1"/>
    <col min="5376" max="5376" width="13.1640625" style="33" customWidth="1"/>
    <col min="5377" max="5377" width="13.83203125" style="33" customWidth="1"/>
    <col min="5378" max="5383" width="13.1640625" style="33" customWidth="1"/>
    <col min="5384" max="5384" width="7" style="33" customWidth="1"/>
    <col min="5385" max="5385" width="7.83203125" style="33" customWidth="1"/>
    <col min="5386" max="5388" width="5.1640625" style="33" customWidth="1"/>
    <col min="5389" max="5389" width="7.83203125" style="33" customWidth="1"/>
    <col min="5390" max="5392" width="5.1640625" style="33" customWidth="1"/>
    <col min="5393" max="5393" width="7.83203125" style="33" customWidth="1"/>
    <col min="5394" max="5394" width="9.1640625" style="33" customWidth="1"/>
    <col min="5395" max="5395" width="6.1640625" style="33" customWidth="1"/>
    <col min="5396" max="5630" width="11.5" style="33"/>
    <col min="5631" max="5631" width="24.1640625" style="33" customWidth="1"/>
    <col min="5632" max="5632" width="13.1640625" style="33" customWidth="1"/>
    <col min="5633" max="5633" width="13.83203125" style="33" customWidth="1"/>
    <col min="5634" max="5639" width="13.1640625" style="33" customWidth="1"/>
    <col min="5640" max="5640" width="7" style="33" customWidth="1"/>
    <col min="5641" max="5641" width="7.83203125" style="33" customWidth="1"/>
    <col min="5642" max="5644" width="5.1640625" style="33" customWidth="1"/>
    <col min="5645" max="5645" width="7.83203125" style="33" customWidth="1"/>
    <col min="5646" max="5648" width="5.1640625" style="33" customWidth="1"/>
    <col min="5649" max="5649" width="7.83203125" style="33" customWidth="1"/>
    <col min="5650" max="5650" width="9.1640625" style="33" customWidth="1"/>
    <col min="5651" max="5651" width="6.1640625" style="33" customWidth="1"/>
    <col min="5652" max="5886" width="11.5" style="33"/>
    <col min="5887" max="5887" width="24.1640625" style="33" customWidth="1"/>
    <col min="5888" max="5888" width="13.1640625" style="33" customWidth="1"/>
    <col min="5889" max="5889" width="13.83203125" style="33" customWidth="1"/>
    <col min="5890" max="5895" width="13.1640625" style="33" customWidth="1"/>
    <col min="5896" max="5896" width="7" style="33" customWidth="1"/>
    <col min="5897" max="5897" width="7.83203125" style="33" customWidth="1"/>
    <col min="5898" max="5900" width="5.1640625" style="33" customWidth="1"/>
    <col min="5901" max="5901" width="7.83203125" style="33" customWidth="1"/>
    <col min="5902" max="5904" width="5.1640625" style="33" customWidth="1"/>
    <col min="5905" max="5905" width="7.83203125" style="33" customWidth="1"/>
    <col min="5906" max="5906" width="9.1640625" style="33" customWidth="1"/>
    <col min="5907" max="5907" width="6.1640625" style="33" customWidth="1"/>
    <col min="5908" max="6142" width="11.5" style="33"/>
    <col min="6143" max="6143" width="24.1640625" style="33" customWidth="1"/>
    <col min="6144" max="6144" width="13.1640625" style="33" customWidth="1"/>
    <col min="6145" max="6145" width="13.83203125" style="33" customWidth="1"/>
    <col min="6146" max="6151" width="13.1640625" style="33" customWidth="1"/>
    <col min="6152" max="6152" width="7" style="33" customWidth="1"/>
    <col min="6153" max="6153" width="7.83203125" style="33" customWidth="1"/>
    <col min="6154" max="6156" width="5.1640625" style="33" customWidth="1"/>
    <col min="6157" max="6157" width="7.83203125" style="33" customWidth="1"/>
    <col min="6158" max="6160" width="5.1640625" style="33" customWidth="1"/>
    <col min="6161" max="6161" width="7.83203125" style="33" customWidth="1"/>
    <col min="6162" max="6162" width="9.1640625" style="33" customWidth="1"/>
    <col min="6163" max="6163" width="6.1640625" style="33" customWidth="1"/>
    <col min="6164" max="6398" width="11.5" style="33"/>
    <col min="6399" max="6399" width="24.1640625" style="33" customWidth="1"/>
    <col min="6400" max="6400" width="13.1640625" style="33" customWidth="1"/>
    <col min="6401" max="6401" width="13.83203125" style="33" customWidth="1"/>
    <col min="6402" max="6407" width="13.1640625" style="33" customWidth="1"/>
    <col min="6408" max="6408" width="7" style="33" customWidth="1"/>
    <col min="6409" max="6409" width="7.83203125" style="33" customWidth="1"/>
    <col min="6410" max="6412" width="5.1640625" style="33" customWidth="1"/>
    <col min="6413" max="6413" width="7.83203125" style="33" customWidth="1"/>
    <col min="6414" max="6416" width="5.1640625" style="33" customWidth="1"/>
    <col min="6417" max="6417" width="7.83203125" style="33" customWidth="1"/>
    <col min="6418" max="6418" width="9.1640625" style="33" customWidth="1"/>
    <col min="6419" max="6419" width="6.1640625" style="33" customWidth="1"/>
    <col min="6420" max="6654" width="11.5" style="33"/>
    <col min="6655" max="6655" width="24.1640625" style="33" customWidth="1"/>
    <col min="6656" max="6656" width="13.1640625" style="33" customWidth="1"/>
    <col min="6657" max="6657" width="13.83203125" style="33" customWidth="1"/>
    <col min="6658" max="6663" width="13.1640625" style="33" customWidth="1"/>
    <col min="6664" max="6664" width="7" style="33" customWidth="1"/>
    <col min="6665" max="6665" width="7.83203125" style="33" customWidth="1"/>
    <col min="6666" max="6668" width="5.1640625" style="33" customWidth="1"/>
    <col min="6669" max="6669" width="7.83203125" style="33" customWidth="1"/>
    <col min="6670" max="6672" width="5.1640625" style="33" customWidth="1"/>
    <col min="6673" max="6673" width="7.83203125" style="33" customWidth="1"/>
    <col min="6674" max="6674" width="9.1640625" style="33" customWidth="1"/>
    <col min="6675" max="6675" width="6.1640625" style="33" customWidth="1"/>
    <col min="6676" max="6910" width="11.5" style="33"/>
    <col min="6911" max="6911" width="24.1640625" style="33" customWidth="1"/>
    <col min="6912" max="6912" width="13.1640625" style="33" customWidth="1"/>
    <col min="6913" max="6913" width="13.83203125" style="33" customWidth="1"/>
    <col min="6914" max="6919" width="13.1640625" style="33" customWidth="1"/>
    <col min="6920" max="6920" width="7" style="33" customWidth="1"/>
    <col min="6921" max="6921" width="7.83203125" style="33" customWidth="1"/>
    <col min="6922" max="6924" width="5.1640625" style="33" customWidth="1"/>
    <col min="6925" max="6925" width="7.83203125" style="33" customWidth="1"/>
    <col min="6926" max="6928" width="5.1640625" style="33" customWidth="1"/>
    <col min="6929" max="6929" width="7.83203125" style="33" customWidth="1"/>
    <col min="6930" max="6930" width="9.1640625" style="33" customWidth="1"/>
    <col min="6931" max="6931" width="6.1640625" style="33" customWidth="1"/>
    <col min="6932" max="7166" width="11.5" style="33"/>
    <col min="7167" max="7167" width="24.1640625" style="33" customWidth="1"/>
    <col min="7168" max="7168" width="13.1640625" style="33" customWidth="1"/>
    <col min="7169" max="7169" width="13.83203125" style="33" customWidth="1"/>
    <col min="7170" max="7175" width="13.1640625" style="33" customWidth="1"/>
    <col min="7176" max="7176" width="7" style="33" customWidth="1"/>
    <col min="7177" max="7177" width="7.83203125" style="33" customWidth="1"/>
    <col min="7178" max="7180" width="5.1640625" style="33" customWidth="1"/>
    <col min="7181" max="7181" width="7.83203125" style="33" customWidth="1"/>
    <col min="7182" max="7184" width="5.1640625" style="33" customWidth="1"/>
    <col min="7185" max="7185" width="7.83203125" style="33" customWidth="1"/>
    <col min="7186" max="7186" width="9.1640625" style="33" customWidth="1"/>
    <col min="7187" max="7187" width="6.1640625" style="33" customWidth="1"/>
    <col min="7188" max="7422" width="11.5" style="33"/>
    <col min="7423" max="7423" width="24.1640625" style="33" customWidth="1"/>
    <col min="7424" max="7424" width="13.1640625" style="33" customWidth="1"/>
    <col min="7425" max="7425" width="13.83203125" style="33" customWidth="1"/>
    <col min="7426" max="7431" width="13.1640625" style="33" customWidth="1"/>
    <col min="7432" max="7432" width="7" style="33" customWidth="1"/>
    <col min="7433" max="7433" width="7.83203125" style="33" customWidth="1"/>
    <col min="7434" max="7436" width="5.1640625" style="33" customWidth="1"/>
    <col min="7437" max="7437" width="7.83203125" style="33" customWidth="1"/>
    <col min="7438" max="7440" width="5.1640625" style="33" customWidth="1"/>
    <col min="7441" max="7441" width="7.83203125" style="33" customWidth="1"/>
    <col min="7442" max="7442" width="9.1640625" style="33" customWidth="1"/>
    <col min="7443" max="7443" width="6.1640625" style="33" customWidth="1"/>
    <col min="7444" max="7678" width="11.5" style="33"/>
    <col min="7679" max="7679" width="24.1640625" style="33" customWidth="1"/>
    <col min="7680" max="7680" width="13.1640625" style="33" customWidth="1"/>
    <col min="7681" max="7681" width="13.83203125" style="33" customWidth="1"/>
    <col min="7682" max="7687" width="13.1640625" style="33" customWidth="1"/>
    <col min="7688" max="7688" width="7" style="33" customWidth="1"/>
    <col min="7689" max="7689" width="7.83203125" style="33" customWidth="1"/>
    <col min="7690" max="7692" width="5.1640625" style="33" customWidth="1"/>
    <col min="7693" max="7693" width="7.83203125" style="33" customWidth="1"/>
    <col min="7694" max="7696" width="5.1640625" style="33" customWidth="1"/>
    <col min="7697" max="7697" width="7.83203125" style="33" customWidth="1"/>
    <col min="7698" max="7698" width="9.1640625" style="33" customWidth="1"/>
    <col min="7699" max="7699" width="6.1640625" style="33" customWidth="1"/>
    <col min="7700" max="7934" width="11.5" style="33"/>
    <col min="7935" max="7935" width="24.1640625" style="33" customWidth="1"/>
    <col min="7936" max="7936" width="13.1640625" style="33" customWidth="1"/>
    <col min="7937" max="7937" width="13.83203125" style="33" customWidth="1"/>
    <col min="7938" max="7943" width="13.1640625" style="33" customWidth="1"/>
    <col min="7944" max="7944" width="7" style="33" customWidth="1"/>
    <col min="7945" max="7945" width="7.83203125" style="33" customWidth="1"/>
    <col min="7946" max="7948" width="5.1640625" style="33" customWidth="1"/>
    <col min="7949" max="7949" width="7.83203125" style="33" customWidth="1"/>
    <col min="7950" max="7952" width="5.1640625" style="33" customWidth="1"/>
    <col min="7953" max="7953" width="7.83203125" style="33" customWidth="1"/>
    <col min="7954" max="7954" width="9.1640625" style="33" customWidth="1"/>
    <col min="7955" max="7955" width="6.1640625" style="33" customWidth="1"/>
    <col min="7956" max="8190" width="11.5" style="33"/>
    <col min="8191" max="8191" width="24.1640625" style="33" customWidth="1"/>
    <col min="8192" max="8192" width="13.1640625" style="33" customWidth="1"/>
    <col min="8193" max="8193" width="13.83203125" style="33" customWidth="1"/>
    <col min="8194" max="8199" width="13.1640625" style="33" customWidth="1"/>
    <col min="8200" max="8200" width="7" style="33" customWidth="1"/>
    <col min="8201" max="8201" width="7.83203125" style="33" customWidth="1"/>
    <col min="8202" max="8204" width="5.1640625" style="33" customWidth="1"/>
    <col min="8205" max="8205" width="7.83203125" style="33" customWidth="1"/>
    <col min="8206" max="8208" width="5.1640625" style="33" customWidth="1"/>
    <col min="8209" max="8209" width="7.83203125" style="33" customWidth="1"/>
    <col min="8210" max="8210" width="9.1640625" style="33" customWidth="1"/>
    <col min="8211" max="8211" width="6.1640625" style="33" customWidth="1"/>
    <col min="8212" max="8446" width="11.5" style="33"/>
    <col min="8447" max="8447" width="24.1640625" style="33" customWidth="1"/>
    <col min="8448" max="8448" width="13.1640625" style="33" customWidth="1"/>
    <col min="8449" max="8449" width="13.83203125" style="33" customWidth="1"/>
    <col min="8450" max="8455" width="13.1640625" style="33" customWidth="1"/>
    <col min="8456" max="8456" width="7" style="33" customWidth="1"/>
    <col min="8457" max="8457" width="7.83203125" style="33" customWidth="1"/>
    <col min="8458" max="8460" width="5.1640625" style="33" customWidth="1"/>
    <col min="8461" max="8461" width="7.83203125" style="33" customWidth="1"/>
    <col min="8462" max="8464" width="5.1640625" style="33" customWidth="1"/>
    <col min="8465" max="8465" width="7.83203125" style="33" customWidth="1"/>
    <col min="8466" max="8466" width="9.1640625" style="33" customWidth="1"/>
    <col min="8467" max="8467" width="6.1640625" style="33" customWidth="1"/>
    <col min="8468" max="8702" width="11.5" style="33"/>
    <col min="8703" max="8703" width="24.1640625" style="33" customWidth="1"/>
    <col min="8704" max="8704" width="13.1640625" style="33" customWidth="1"/>
    <col min="8705" max="8705" width="13.83203125" style="33" customWidth="1"/>
    <col min="8706" max="8711" width="13.1640625" style="33" customWidth="1"/>
    <col min="8712" max="8712" width="7" style="33" customWidth="1"/>
    <col min="8713" max="8713" width="7.83203125" style="33" customWidth="1"/>
    <col min="8714" max="8716" width="5.1640625" style="33" customWidth="1"/>
    <col min="8717" max="8717" width="7.83203125" style="33" customWidth="1"/>
    <col min="8718" max="8720" width="5.1640625" style="33" customWidth="1"/>
    <col min="8721" max="8721" width="7.83203125" style="33" customWidth="1"/>
    <col min="8722" max="8722" width="9.1640625" style="33" customWidth="1"/>
    <col min="8723" max="8723" width="6.1640625" style="33" customWidth="1"/>
    <col min="8724" max="8958" width="11.5" style="33"/>
    <col min="8959" max="8959" width="24.1640625" style="33" customWidth="1"/>
    <col min="8960" max="8960" width="13.1640625" style="33" customWidth="1"/>
    <col min="8961" max="8961" width="13.83203125" style="33" customWidth="1"/>
    <col min="8962" max="8967" width="13.1640625" style="33" customWidth="1"/>
    <col min="8968" max="8968" width="7" style="33" customWidth="1"/>
    <col min="8969" max="8969" width="7.83203125" style="33" customWidth="1"/>
    <col min="8970" max="8972" width="5.1640625" style="33" customWidth="1"/>
    <col min="8973" max="8973" width="7.83203125" style="33" customWidth="1"/>
    <col min="8974" max="8976" width="5.1640625" style="33" customWidth="1"/>
    <col min="8977" max="8977" width="7.83203125" style="33" customWidth="1"/>
    <col min="8978" max="8978" width="9.1640625" style="33" customWidth="1"/>
    <col min="8979" max="8979" width="6.1640625" style="33" customWidth="1"/>
    <col min="8980" max="9214" width="11.5" style="33"/>
    <col min="9215" max="9215" width="24.1640625" style="33" customWidth="1"/>
    <col min="9216" max="9216" width="13.1640625" style="33" customWidth="1"/>
    <col min="9217" max="9217" width="13.83203125" style="33" customWidth="1"/>
    <col min="9218" max="9223" width="13.1640625" style="33" customWidth="1"/>
    <col min="9224" max="9224" width="7" style="33" customWidth="1"/>
    <col min="9225" max="9225" width="7.83203125" style="33" customWidth="1"/>
    <col min="9226" max="9228" width="5.1640625" style="33" customWidth="1"/>
    <col min="9229" max="9229" width="7.83203125" style="33" customWidth="1"/>
    <col min="9230" max="9232" width="5.1640625" style="33" customWidth="1"/>
    <col min="9233" max="9233" width="7.83203125" style="33" customWidth="1"/>
    <col min="9234" max="9234" width="9.1640625" style="33" customWidth="1"/>
    <col min="9235" max="9235" width="6.1640625" style="33" customWidth="1"/>
    <col min="9236" max="9470" width="11.5" style="33"/>
    <col min="9471" max="9471" width="24.1640625" style="33" customWidth="1"/>
    <col min="9472" max="9472" width="13.1640625" style="33" customWidth="1"/>
    <col min="9473" max="9473" width="13.83203125" style="33" customWidth="1"/>
    <col min="9474" max="9479" width="13.1640625" style="33" customWidth="1"/>
    <col min="9480" max="9480" width="7" style="33" customWidth="1"/>
    <col min="9481" max="9481" width="7.83203125" style="33" customWidth="1"/>
    <col min="9482" max="9484" width="5.1640625" style="33" customWidth="1"/>
    <col min="9485" max="9485" width="7.83203125" style="33" customWidth="1"/>
    <col min="9486" max="9488" width="5.1640625" style="33" customWidth="1"/>
    <col min="9489" max="9489" width="7.83203125" style="33" customWidth="1"/>
    <col min="9490" max="9490" width="9.1640625" style="33" customWidth="1"/>
    <col min="9491" max="9491" width="6.1640625" style="33" customWidth="1"/>
    <col min="9492" max="9726" width="11.5" style="33"/>
    <col min="9727" max="9727" width="24.1640625" style="33" customWidth="1"/>
    <col min="9728" max="9728" width="13.1640625" style="33" customWidth="1"/>
    <col min="9729" max="9729" width="13.83203125" style="33" customWidth="1"/>
    <col min="9730" max="9735" width="13.1640625" style="33" customWidth="1"/>
    <col min="9736" max="9736" width="7" style="33" customWidth="1"/>
    <col min="9737" max="9737" width="7.83203125" style="33" customWidth="1"/>
    <col min="9738" max="9740" width="5.1640625" style="33" customWidth="1"/>
    <col min="9741" max="9741" width="7.83203125" style="33" customWidth="1"/>
    <col min="9742" max="9744" width="5.1640625" style="33" customWidth="1"/>
    <col min="9745" max="9745" width="7.83203125" style="33" customWidth="1"/>
    <col min="9746" max="9746" width="9.1640625" style="33" customWidth="1"/>
    <col min="9747" max="9747" width="6.1640625" style="33" customWidth="1"/>
    <col min="9748" max="9982" width="11.5" style="33"/>
    <col min="9983" max="9983" width="24.1640625" style="33" customWidth="1"/>
    <col min="9984" max="9984" width="13.1640625" style="33" customWidth="1"/>
    <col min="9985" max="9985" width="13.83203125" style="33" customWidth="1"/>
    <col min="9986" max="9991" width="13.1640625" style="33" customWidth="1"/>
    <col min="9992" max="9992" width="7" style="33" customWidth="1"/>
    <col min="9993" max="9993" width="7.83203125" style="33" customWidth="1"/>
    <col min="9994" max="9996" width="5.1640625" style="33" customWidth="1"/>
    <col min="9997" max="9997" width="7.83203125" style="33" customWidth="1"/>
    <col min="9998" max="10000" width="5.1640625" style="33" customWidth="1"/>
    <col min="10001" max="10001" width="7.83203125" style="33" customWidth="1"/>
    <col min="10002" max="10002" width="9.1640625" style="33" customWidth="1"/>
    <col min="10003" max="10003" width="6.1640625" style="33" customWidth="1"/>
    <col min="10004" max="10238" width="11.5" style="33"/>
    <col min="10239" max="10239" width="24.1640625" style="33" customWidth="1"/>
    <col min="10240" max="10240" width="13.1640625" style="33" customWidth="1"/>
    <col min="10241" max="10241" width="13.83203125" style="33" customWidth="1"/>
    <col min="10242" max="10247" width="13.1640625" style="33" customWidth="1"/>
    <col min="10248" max="10248" width="7" style="33" customWidth="1"/>
    <col min="10249" max="10249" width="7.83203125" style="33" customWidth="1"/>
    <col min="10250" max="10252" width="5.1640625" style="33" customWidth="1"/>
    <col min="10253" max="10253" width="7.83203125" style="33" customWidth="1"/>
    <col min="10254" max="10256" width="5.1640625" style="33" customWidth="1"/>
    <col min="10257" max="10257" width="7.83203125" style="33" customWidth="1"/>
    <col min="10258" max="10258" width="9.1640625" style="33" customWidth="1"/>
    <col min="10259" max="10259" width="6.1640625" style="33" customWidth="1"/>
    <col min="10260" max="10494" width="11.5" style="33"/>
    <col min="10495" max="10495" width="24.1640625" style="33" customWidth="1"/>
    <col min="10496" max="10496" width="13.1640625" style="33" customWidth="1"/>
    <col min="10497" max="10497" width="13.83203125" style="33" customWidth="1"/>
    <col min="10498" max="10503" width="13.1640625" style="33" customWidth="1"/>
    <col min="10504" max="10504" width="7" style="33" customWidth="1"/>
    <col min="10505" max="10505" width="7.83203125" style="33" customWidth="1"/>
    <col min="10506" max="10508" width="5.1640625" style="33" customWidth="1"/>
    <col min="10509" max="10509" width="7.83203125" style="33" customWidth="1"/>
    <col min="10510" max="10512" width="5.1640625" style="33" customWidth="1"/>
    <col min="10513" max="10513" width="7.83203125" style="33" customWidth="1"/>
    <col min="10514" max="10514" width="9.1640625" style="33" customWidth="1"/>
    <col min="10515" max="10515" width="6.1640625" style="33" customWidth="1"/>
    <col min="10516" max="10750" width="11.5" style="33"/>
    <col min="10751" max="10751" width="24.1640625" style="33" customWidth="1"/>
    <col min="10752" max="10752" width="13.1640625" style="33" customWidth="1"/>
    <col min="10753" max="10753" width="13.83203125" style="33" customWidth="1"/>
    <col min="10754" max="10759" width="13.1640625" style="33" customWidth="1"/>
    <col min="10760" max="10760" width="7" style="33" customWidth="1"/>
    <col min="10761" max="10761" width="7.83203125" style="33" customWidth="1"/>
    <col min="10762" max="10764" width="5.1640625" style="33" customWidth="1"/>
    <col min="10765" max="10765" width="7.83203125" style="33" customWidth="1"/>
    <col min="10766" max="10768" width="5.1640625" style="33" customWidth="1"/>
    <col min="10769" max="10769" width="7.83203125" style="33" customWidth="1"/>
    <col min="10770" max="10770" width="9.1640625" style="33" customWidth="1"/>
    <col min="10771" max="10771" width="6.1640625" style="33" customWidth="1"/>
    <col min="10772" max="11006" width="11.5" style="33"/>
    <col min="11007" max="11007" width="24.1640625" style="33" customWidth="1"/>
    <col min="11008" max="11008" width="13.1640625" style="33" customWidth="1"/>
    <col min="11009" max="11009" width="13.83203125" style="33" customWidth="1"/>
    <col min="11010" max="11015" width="13.1640625" style="33" customWidth="1"/>
    <col min="11016" max="11016" width="7" style="33" customWidth="1"/>
    <col min="11017" max="11017" width="7.83203125" style="33" customWidth="1"/>
    <col min="11018" max="11020" width="5.1640625" style="33" customWidth="1"/>
    <col min="11021" max="11021" width="7.83203125" style="33" customWidth="1"/>
    <col min="11022" max="11024" width="5.1640625" style="33" customWidth="1"/>
    <col min="11025" max="11025" width="7.83203125" style="33" customWidth="1"/>
    <col min="11026" max="11026" width="9.1640625" style="33" customWidth="1"/>
    <col min="11027" max="11027" width="6.1640625" style="33" customWidth="1"/>
    <col min="11028" max="11262" width="11.5" style="33"/>
    <col min="11263" max="11263" width="24.1640625" style="33" customWidth="1"/>
    <col min="11264" max="11264" width="13.1640625" style="33" customWidth="1"/>
    <col min="11265" max="11265" width="13.83203125" style="33" customWidth="1"/>
    <col min="11266" max="11271" width="13.1640625" style="33" customWidth="1"/>
    <col min="11272" max="11272" width="7" style="33" customWidth="1"/>
    <col min="11273" max="11273" width="7.83203125" style="33" customWidth="1"/>
    <col min="11274" max="11276" width="5.1640625" style="33" customWidth="1"/>
    <col min="11277" max="11277" width="7.83203125" style="33" customWidth="1"/>
    <col min="11278" max="11280" width="5.1640625" style="33" customWidth="1"/>
    <col min="11281" max="11281" width="7.83203125" style="33" customWidth="1"/>
    <col min="11282" max="11282" width="9.1640625" style="33" customWidth="1"/>
    <col min="11283" max="11283" width="6.1640625" style="33" customWidth="1"/>
    <col min="11284" max="11518" width="11.5" style="33"/>
    <col min="11519" max="11519" width="24.1640625" style="33" customWidth="1"/>
    <col min="11520" max="11520" width="13.1640625" style="33" customWidth="1"/>
    <col min="11521" max="11521" width="13.83203125" style="33" customWidth="1"/>
    <col min="11522" max="11527" width="13.1640625" style="33" customWidth="1"/>
    <col min="11528" max="11528" width="7" style="33" customWidth="1"/>
    <col min="11529" max="11529" width="7.83203125" style="33" customWidth="1"/>
    <col min="11530" max="11532" width="5.1640625" style="33" customWidth="1"/>
    <col min="11533" max="11533" width="7.83203125" style="33" customWidth="1"/>
    <col min="11534" max="11536" width="5.1640625" style="33" customWidth="1"/>
    <col min="11537" max="11537" width="7.83203125" style="33" customWidth="1"/>
    <col min="11538" max="11538" width="9.1640625" style="33" customWidth="1"/>
    <col min="11539" max="11539" width="6.1640625" style="33" customWidth="1"/>
    <col min="11540" max="11774" width="11.5" style="33"/>
    <col min="11775" max="11775" width="24.1640625" style="33" customWidth="1"/>
    <col min="11776" max="11776" width="13.1640625" style="33" customWidth="1"/>
    <col min="11777" max="11777" width="13.83203125" style="33" customWidth="1"/>
    <col min="11778" max="11783" width="13.1640625" style="33" customWidth="1"/>
    <col min="11784" max="11784" width="7" style="33" customWidth="1"/>
    <col min="11785" max="11785" width="7.83203125" style="33" customWidth="1"/>
    <col min="11786" max="11788" width="5.1640625" style="33" customWidth="1"/>
    <col min="11789" max="11789" width="7.83203125" style="33" customWidth="1"/>
    <col min="11790" max="11792" width="5.1640625" style="33" customWidth="1"/>
    <col min="11793" max="11793" width="7.83203125" style="33" customWidth="1"/>
    <col min="11794" max="11794" width="9.1640625" style="33" customWidth="1"/>
    <col min="11795" max="11795" width="6.1640625" style="33" customWidth="1"/>
    <col min="11796" max="12030" width="11.5" style="33"/>
    <col min="12031" max="12031" width="24.1640625" style="33" customWidth="1"/>
    <col min="12032" max="12032" width="13.1640625" style="33" customWidth="1"/>
    <col min="12033" max="12033" width="13.83203125" style="33" customWidth="1"/>
    <col min="12034" max="12039" width="13.1640625" style="33" customWidth="1"/>
    <col min="12040" max="12040" width="7" style="33" customWidth="1"/>
    <col min="12041" max="12041" width="7.83203125" style="33" customWidth="1"/>
    <col min="12042" max="12044" width="5.1640625" style="33" customWidth="1"/>
    <col min="12045" max="12045" width="7.83203125" style="33" customWidth="1"/>
    <col min="12046" max="12048" width="5.1640625" style="33" customWidth="1"/>
    <col min="12049" max="12049" width="7.83203125" style="33" customWidth="1"/>
    <col min="12050" max="12050" width="9.1640625" style="33" customWidth="1"/>
    <col min="12051" max="12051" width="6.1640625" style="33" customWidth="1"/>
    <col min="12052" max="12286" width="11.5" style="33"/>
    <col min="12287" max="12287" width="24.1640625" style="33" customWidth="1"/>
    <col min="12288" max="12288" width="13.1640625" style="33" customWidth="1"/>
    <col min="12289" max="12289" width="13.83203125" style="33" customWidth="1"/>
    <col min="12290" max="12295" width="13.1640625" style="33" customWidth="1"/>
    <col min="12296" max="12296" width="7" style="33" customWidth="1"/>
    <col min="12297" max="12297" width="7.83203125" style="33" customWidth="1"/>
    <col min="12298" max="12300" width="5.1640625" style="33" customWidth="1"/>
    <col min="12301" max="12301" width="7.83203125" style="33" customWidth="1"/>
    <col min="12302" max="12304" width="5.1640625" style="33" customWidth="1"/>
    <col min="12305" max="12305" width="7.83203125" style="33" customWidth="1"/>
    <col min="12306" max="12306" width="9.1640625" style="33" customWidth="1"/>
    <col min="12307" max="12307" width="6.1640625" style="33" customWidth="1"/>
    <col min="12308" max="12542" width="11.5" style="33"/>
    <col min="12543" max="12543" width="24.1640625" style="33" customWidth="1"/>
    <col min="12544" max="12544" width="13.1640625" style="33" customWidth="1"/>
    <col min="12545" max="12545" width="13.83203125" style="33" customWidth="1"/>
    <col min="12546" max="12551" width="13.1640625" style="33" customWidth="1"/>
    <col min="12552" max="12552" width="7" style="33" customWidth="1"/>
    <col min="12553" max="12553" width="7.83203125" style="33" customWidth="1"/>
    <col min="12554" max="12556" width="5.1640625" style="33" customWidth="1"/>
    <col min="12557" max="12557" width="7.83203125" style="33" customWidth="1"/>
    <col min="12558" max="12560" width="5.1640625" style="33" customWidth="1"/>
    <col min="12561" max="12561" width="7.83203125" style="33" customWidth="1"/>
    <col min="12562" max="12562" width="9.1640625" style="33" customWidth="1"/>
    <col min="12563" max="12563" width="6.1640625" style="33" customWidth="1"/>
    <col min="12564" max="12798" width="11.5" style="33"/>
    <col min="12799" max="12799" width="24.1640625" style="33" customWidth="1"/>
    <col min="12800" max="12800" width="13.1640625" style="33" customWidth="1"/>
    <col min="12801" max="12801" width="13.83203125" style="33" customWidth="1"/>
    <col min="12802" max="12807" width="13.1640625" style="33" customWidth="1"/>
    <col min="12808" max="12808" width="7" style="33" customWidth="1"/>
    <col min="12809" max="12809" width="7.83203125" style="33" customWidth="1"/>
    <col min="12810" max="12812" width="5.1640625" style="33" customWidth="1"/>
    <col min="12813" max="12813" width="7.83203125" style="33" customWidth="1"/>
    <col min="12814" max="12816" width="5.1640625" style="33" customWidth="1"/>
    <col min="12817" max="12817" width="7.83203125" style="33" customWidth="1"/>
    <col min="12818" max="12818" width="9.1640625" style="33" customWidth="1"/>
    <col min="12819" max="12819" width="6.1640625" style="33" customWidth="1"/>
    <col min="12820" max="13054" width="11.5" style="33"/>
    <col min="13055" max="13055" width="24.1640625" style="33" customWidth="1"/>
    <col min="13056" max="13056" width="13.1640625" style="33" customWidth="1"/>
    <col min="13057" max="13057" width="13.83203125" style="33" customWidth="1"/>
    <col min="13058" max="13063" width="13.1640625" style="33" customWidth="1"/>
    <col min="13064" max="13064" width="7" style="33" customWidth="1"/>
    <col min="13065" max="13065" width="7.83203125" style="33" customWidth="1"/>
    <col min="13066" max="13068" width="5.1640625" style="33" customWidth="1"/>
    <col min="13069" max="13069" width="7.83203125" style="33" customWidth="1"/>
    <col min="13070" max="13072" width="5.1640625" style="33" customWidth="1"/>
    <col min="13073" max="13073" width="7.83203125" style="33" customWidth="1"/>
    <col min="13074" max="13074" width="9.1640625" style="33" customWidth="1"/>
    <col min="13075" max="13075" width="6.1640625" style="33" customWidth="1"/>
    <col min="13076" max="13310" width="11.5" style="33"/>
    <col min="13311" max="13311" width="24.1640625" style="33" customWidth="1"/>
    <col min="13312" max="13312" width="13.1640625" style="33" customWidth="1"/>
    <col min="13313" max="13313" width="13.83203125" style="33" customWidth="1"/>
    <col min="13314" max="13319" width="13.1640625" style="33" customWidth="1"/>
    <col min="13320" max="13320" width="7" style="33" customWidth="1"/>
    <col min="13321" max="13321" width="7.83203125" style="33" customWidth="1"/>
    <col min="13322" max="13324" width="5.1640625" style="33" customWidth="1"/>
    <col min="13325" max="13325" width="7.83203125" style="33" customWidth="1"/>
    <col min="13326" max="13328" width="5.1640625" style="33" customWidth="1"/>
    <col min="13329" max="13329" width="7.83203125" style="33" customWidth="1"/>
    <col min="13330" max="13330" width="9.1640625" style="33" customWidth="1"/>
    <col min="13331" max="13331" width="6.1640625" style="33" customWidth="1"/>
    <col min="13332" max="13566" width="11.5" style="33"/>
    <col min="13567" max="13567" width="24.1640625" style="33" customWidth="1"/>
    <col min="13568" max="13568" width="13.1640625" style="33" customWidth="1"/>
    <col min="13569" max="13569" width="13.83203125" style="33" customWidth="1"/>
    <col min="13570" max="13575" width="13.1640625" style="33" customWidth="1"/>
    <col min="13576" max="13576" width="7" style="33" customWidth="1"/>
    <col min="13577" max="13577" width="7.83203125" style="33" customWidth="1"/>
    <col min="13578" max="13580" width="5.1640625" style="33" customWidth="1"/>
    <col min="13581" max="13581" width="7.83203125" style="33" customWidth="1"/>
    <col min="13582" max="13584" width="5.1640625" style="33" customWidth="1"/>
    <col min="13585" max="13585" width="7.83203125" style="33" customWidth="1"/>
    <col min="13586" max="13586" width="9.1640625" style="33" customWidth="1"/>
    <col min="13587" max="13587" width="6.1640625" style="33" customWidth="1"/>
    <col min="13588" max="13822" width="11.5" style="33"/>
    <col min="13823" max="13823" width="24.1640625" style="33" customWidth="1"/>
    <col min="13824" max="13824" width="13.1640625" style="33" customWidth="1"/>
    <col min="13825" max="13825" width="13.83203125" style="33" customWidth="1"/>
    <col min="13826" max="13831" width="13.1640625" style="33" customWidth="1"/>
    <col min="13832" max="13832" width="7" style="33" customWidth="1"/>
    <col min="13833" max="13833" width="7.83203125" style="33" customWidth="1"/>
    <col min="13834" max="13836" width="5.1640625" style="33" customWidth="1"/>
    <col min="13837" max="13837" width="7.83203125" style="33" customWidth="1"/>
    <col min="13838" max="13840" width="5.1640625" style="33" customWidth="1"/>
    <col min="13841" max="13841" width="7.83203125" style="33" customWidth="1"/>
    <col min="13842" max="13842" width="9.1640625" style="33" customWidth="1"/>
    <col min="13843" max="13843" width="6.1640625" style="33" customWidth="1"/>
    <col min="13844" max="14078" width="11.5" style="33"/>
    <col min="14079" max="14079" width="24.1640625" style="33" customWidth="1"/>
    <col min="14080" max="14080" width="13.1640625" style="33" customWidth="1"/>
    <col min="14081" max="14081" width="13.83203125" style="33" customWidth="1"/>
    <col min="14082" max="14087" width="13.1640625" style="33" customWidth="1"/>
    <col min="14088" max="14088" width="7" style="33" customWidth="1"/>
    <col min="14089" max="14089" width="7.83203125" style="33" customWidth="1"/>
    <col min="14090" max="14092" width="5.1640625" style="33" customWidth="1"/>
    <col min="14093" max="14093" width="7.83203125" style="33" customWidth="1"/>
    <col min="14094" max="14096" width="5.1640625" style="33" customWidth="1"/>
    <col min="14097" max="14097" width="7.83203125" style="33" customWidth="1"/>
    <col min="14098" max="14098" width="9.1640625" style="33" customWidth="1"/>
    <col min="14099" max="14099" width="6.1640625" style="33" customWidth="1"/>
    <col min="14100" max="14334" width="11.5" style="33"/>
    <col min="14335" max="14335" width="24.1640625" style="33" customWidth="1"/>
    <col min="14336" max="14336" width="13.1640625" style="33" customWidth="1"/>
    <col min="14337" max="14337" width="13.83203125" style="33" customWidth="1"/>
    <col min="14338" max="14343" width="13.1640625" style="33" customWidth="1"/>
    <col min="14344" max="14344" width="7" style="33" customWidth="1"/>
    <col min="14345" max="14345" width="7.83203125" style="33" customWidth="1"/>
    <col min="14346" max="14348" width="5.1640625" style="33" customWidth="1"/>
    <col min="14349" max="14349" width="7.83203125" style="33" customWidth="1"/>
    <col min="14350" max="14352" width="5.1640625" style="33" customWidth="1"/>
    <col min="14353" max="14353" width="7.83203125" style="33" customWidth="1"/>
    <col min="14354" max="14354" width="9.1640625" style="33" customWidth="1"/>
    <col min="14355" max="14355" width="6.1640625" style="33" customWidth="1"/>
    <col min="14356" max="14590" width="11.5" style="33"/>
    <col min="14591" max="14591" width="24.1640625" style="33" customWidth="1"/>
    <col min="14592" max="14592" width="13.1640625" style="33" customWidth="1"/>
    <col min="14593" max="14593" width="13.83203125" style="33" customWidth="1"/>
    <col min="14594" max="14599" width="13.1640625" style="33" customWidth="1"/>
    <col min="14600" max="14600" width="7" style="33" customWidth="1"/>
    <col min="14601" max="14601" width="7.83203125" style="33" customWidth="1"/>
    <col min="14602" max="14604" width="5.1640625" style="33" customWidth="1"/>
    <col min="14605" max="14605" width="7.83203125" style="33" customWidth="1"/>
    <col min="14606" max="14608" width="5.1640625" style="33" customWidth="1"/>
    <col min="14609" max="14609" width="7.83203125" style="33" customWidth="1"/>
    <col min="14610" max="14610" width="9.1640625" style="33" customWidth="1"/>
    <col min="14611" max="14611" width="6.1640625" style="33" customWidth="1"/>
    <col min="14612" max="14846" width="11.5" style="33"/>
    <col min="14847" max="14847" width="24.1640625" style="33" customWidth="1"/>
    <col min="14848" max="14848" width="13.1640625" style="33" customWidth="1"/>
    <col min="14849" max="14849" width="13.83203125" style="33" customWidth="1"/>
    <col min="14850" max="14855" width="13.1640625" style="33" customWidth="1"/>
    <col min="14856" max="14856" width="7" style="33" customWidth="1"/>
    <col min="14857" max="14857" width="7.83203125" style="33" customWidth="1"/>
    <col min="14858" max="14860" width="5.1640625" style="33" customWidth="1"/>
    <col min="14861" max="14861" width="7.83203125" style="33" customWidth="1"/>
    <col min="14862" max="14864" width="5.1640625" style="33" customWidth="1"/>
    <col min="14865" max="14865" width="7.83203125" style="33" customWidth="1"/>
    <col min="14866" max="14866" width="9.1640625" style="33" customWidth="1"/>
    <col min="14867" max="14867" width="6.1640625" style="33" customWidth="1"/>
    <col min="14868" max="15102" width="11.5" style="33"/>
    <col min="15103" max="15103" width="24.1640625" style="33" customWidth="1"/>
    <col min="15104" max="15104" width="13.1640625" style="33" customWidth="1"/>
    <col min="15105" max="15105" width="13.83203125" style="33" customWidth="1"/>
    <col min="15106" max="15111" width="13.1640625" style="33" customWidth="1"/>
    <col min="15112" max="15112" width="7" style="33" customWidth="1"/>
    <col min="15113" max="15113" width="7.83203125" style="33" customWidth="1"/>
    <col min="15114" max="15116" width="5.1640625" style="33" customWidth="1"/>
    <col min="15117" max="15117" width="7.83203125" style="33" customWidth="1"/>
    <col min="15118" max="15120" width="5.1640625" style="33" customWidth="1"/>
    <col min="15121" max="15121" width="7.83203125" style="33" customWidth="1"/>
    <col min="15122" max="15122" width="9.1640625" style="33" customWidth="1"/>
    <col min="15123" max="15123" width="6.1640625" style="33" customWidth="1"/>
    <col min="15124" max="15358" width="11.5" style="33"/>
    <col min="15359" max="15359" width="24.1640625" style="33" customWidth="1"/>
    <col min="15360" max="15360" width="13.1640625" style="33" customWidth="1"/>
    <col min="15361" max="15361" width="13.83203125" style="33" customWidth="1"/>
    <col min="15362" max="15367" width="13.1640625" style="33" customWidth="1"/>
    <col min="15368" max="15368" width="7" style="33" customWidth="1"/>
    <col min="15369" max="15369" width="7.83203125" style="33" customWidth="1"/>
    <col min="15370" max="15372" width="5.1640625" style="33" customWidth="1"/>
    <col min="15373" max="15373" width="7.83203125" style="33" customWidth="1"/>
    <col min="15374" max="15376" width="5.1640625" style="33" customWidth="1"/>
    <col min="15377" max="15377" width="7.83203125" style="33" customWidth="1"/>
    <col min="15378" max="15378" width="9.1640625" style="33" customWidth="1"/>
    <col min="15379" max="15379" width="6.1640625" style="33" customWidth="1"/>
    <col min="15380" max="15614" width="11.5" style="33"/>
    <col min="15615" max="15615" width="24.1640625" style="33" customWidth="1"/>
    <col min="15616" max="15616" width="13.1640625" style="33" customWidth="1"/>
    <col min="15617" max="15617" width="13.83203125" style="33" customWidth="1"/>
    <col min="15618" max="15623" width="13.1640625" style="33" customWidth="1"/>
    <col min="15624" max="15624" width="7" style="33" customWidth="1"/>
    <col min="15625" max="15625" width="7.83203125" style="33" customWidth="1"/>
    <col min="15626" max="15628" width="5.1640625" style="33" customWidth="1"/>
    <col min="15629" max="15629" width="7.83203125" style="33" customWidth="1"/>
    <col min="15630" max="15632" width="5.1640625" style="33" customWidth="1"/>
    <col min="15633" max="15633" width="7.83203125" style="33" customWidth="1"/>
    <col min="15634" max="15634" width="9.1640625" style="33" customWidth="1"/>
    <col min="15635" max="15635" width="6.1640625" style="33" customWidth="1"/>
    <col min="15636" max="15870" width="11.5" style="33"/>
    <col min="15871" max="15871" width="24.1640625" style="33" customWidth="1"/>
    <col min="15872" max="15872" width="13.1640625" style="33" customWidth="1"/>
    <col min="15873" max="15873" width="13.83203125" style="33" customWidth="1"/>
    <col min="15874" max="15879" width="13.1640625" style="33" customWidth="1"/>
    <col min="15880" max="15880" width="7" style="33" customWidth="1"/>
    <col min="15881" max="15881" width="7.83203125" style="33" customWidth="1"/>
    <col min="15882" max="15884" width="5.1640625" style="33" customWidth="1"/>
    <col min="15885" max="15885" width="7.83203125" style="33" customWidth="1"/>
    <col min="15886" max="15888" width="5.1640625" style="33" customWidth="1"/>
    <col min="15889" max="15889" width="7.83203125" style="33" customWidth="1"/>
    <col min="15890" max="15890" width="9.1640625" style="33" customWidth="1"/>
    <col min="15891" max="15891" width="6.1640625" style="33" customWidth="1"/>
    <col min="15892" max="16126" width="11.5" style="33"/>
    <col min="16127" max="16127" width="24.1640625" style="33" customWidth="1"/>
    <col min="16128" max="16128" width="13.1640625" style="33" customWidth="1"/>
    <col min="16129" max="16129" width="13.83203125" style="33" customWidth="1"/>
    <col min="16130" max="16135" width="13.1640625" style="33" customWidth="1"/>
    <col min="16136" max="16136" width="7" style="33" customWidth="1"/>
    <col min="16137" max="16137" width="7.83203125" style="33" customWidth="1"/>
    <col min="16138" max="16140" width="5.1640625" style="33" customWidth="1"/>
    <col min="16141" max="16141" width="7.83203125" style="33" customWidth="1"/>
    <col min="16142" max="16144" width="5.1640625" style="33" customWidth="1"/>
    <col min="16145" max="16145" width="7.83203125" style="33" customWidth="1"/>
    <col min="16146" max="16146" width="9.1640625" style="33" customWidth="1"/>
    <col min="16147" max="16147" width="6.1640625" style="33" customWidth="1"/>
    <col min="16148" max="16384" width="11.5" style="33"/>
  </cols>
  <sheetData>
    <row r="1" spans="1:19" ht="20" x14ac:dyDescent="0.15">
      <c r="A1" s="99" t="s">
        <v>23</v>
      </c>
      <c r="B1" s="99"/>
      <c r="C1" s="99"/>
      <c r="D1" s="99"/>
      <c r="E1" s="99"/>
      <c r="F1" s="99"/>
      <c r="G1" s="99"/>
      <c r="H1" s="31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x14ac:dyDescent="0.15">
      <c r="A2" s="31"/>
      <c r="B2" s="31"/>
      <c r="C2" s="31"/>
      <c r="D2" s="31"/>
      <c r="E2" s="31"/>
      <c r="F2" s="31"/>
      <c r="G2" s="31"/>
      <c r="H2" s="31"/>
    </row>
    <row r="3" spans="1:19" x14ac:dyDescent="0.15">
      <c r="A3" s="100" t="s">
        <v>15</v>
      </c>
      <c r="B3" s="100"/>
      <c r="C3" s="100"/>
      <c r="D3" s="100"/>
      <c r="E3" s="100"/>
      <c r="F3" s="100"/>
      <c r="G3" s="100"/>
      <c r="H3" s="31"/>
    </row>
    <row r="4" spans="1:19" x14ac:dyDescent="0.15">
      <c r="A4" s="101" t="s">
        <v>16</v>
      </c>
      <c r="B4" s="101"/>
      <c r="C4" s="101"/>
      <c r="D4" s="101"/>
      <c r="E4" s="101"/>
      <c r="F4" s="101"/>
      <c r="G4" s="101"/>
      <c r="H4" s="31"/>
    </row>
    <row r="5" spans="1:19" x14ac:dyDescent="0.15">
      <c r="A5" s="101"/>
      <c r="B5" s="101"/>
      <c r="C5" s="101"/>
      <c r="D5" s="101"/>
      <c r="E5" s="101"/>
      <c r="F5" s="101"/>
      <c r="G5" s="101"/>
      <c r="H5" s="31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19" x14ac:dyDescent="0.15">
      <c r="A6" s="69"/>
      <c r="B6" s="35"/>
      <c r="C6" s="36"/>
      <c r="D6" s="36"/>
      <c r="E6" s="36"/>
      <c r="F6" s="36"/>
      <c r="G6" s="36"/>
      <c r="H6" s="31"/>
      <c r="I6" s="37"/>
      <c r="J6" s="37"/>
      <c r="K6" s="37"/>
      <c r="L6" s="37"/>
      <c r="M6" s="37"/>
      <c r="N6" s="37"/>
      <c r="O6" s="37"/>
      <c r="P6" s="37"/>
      <c r="Q6" s="37"/>
      <c r="R6" s="34"/>
      <c r="S6" s="34"/>
    </row>
    <row r="7" spans="1:19" ht="16" x14ac:dyDescent="0.15">
      <c r="A7" s="31"/>
      <c r="B7" s="31"/>
      <c r="C7" s="31"/>
      <c r="D7" s="31"/>
      <c r="E7" s="31"/>
      <c r="F7" s="38"/>
      <c r="G7" s="38"/>
      <c r="H7" s="31"/>
      <c r="I7" s="39"/>
      <c r="J7" s="40"/>
      <c r="K7" s="40"/>
      <c r="L7" s="40"/>
      <c r="M7" s="39"/>
      <c r="N7" s="40"/>
      <c r="O7" s="40"/>
      <c r="P7" s="40"/>
      <c r="Q7" s="39"/>
      <c r="R7" s="41"/>
      <c r="S7" s="37"/>
    </row>
    <row r="8" spans="1:19" ht="16" x14ac:dyDescent="0.15">
      <c r="A8" s="42"/>
      <c r="B8" s="98" t="s">
        <v>17</v>
      </c>
      <c r="C8" s="98"/>
      <c r="D8" s="98" t="s">
        <v>18</v>
      </c>
      <c r="E8" s="98"/>
      <c r="F8" s="98" t="s">
        <v>19</v>
      </c>
      <c r="G8" s="98"/>
      <c r="H8" s="43" t="s">
        <v>20</v>
      </c>
      <c r="I8" s="39"/>
      <c r="J8" s="40"/>
      <c r="K8" s="40"/>
      <c r="L8" s="40"/>
      <c r="M8" s="39"/>
      <c r="N8" s="40"/>
      <c r="O8" s="40"/>
      <c r="P8" s="40"/>
      <c r="Q8" s="39"/>
      <c r="R8" s="41"/>
      <c r="S8" s="37"/>
    </row>
    <row r="9" spans="1:19" ht="16" x14ac:dyDescent="0.15">
      <c r="A9" s="44" t="s">
        <v>14</v>
      </c>
      <c r="B9" s="45"/>
      <c r="C9" s="46"/>
      <c r="D9" s="47"/>
      <c r="E9" s="48"/>
      <c r="F9" s="98"/>
      <c r="G9" s="98"/>
      <c r="H9" s="49"/>
      <c r="I9" s="39"/>
      <c r="J9" s="40"/>
      <c r="K9" s="40"/>
      <c r="L9" s="40"/>
      <c r="M9" s="39"/>
      <c r="N9" s="40"/>
      <c r="O9" s="40"/>
      <c r="P9" s="40"/>
      <c r="Q9" s="39"/>
      <c r="R9" s="41"/>
      <c r="S9" s="37"/>
    </row>
    <row r="10" spans="1:19" ht="16" x14ac:dyDescent="0.15">
      <c r="A10" s="50"/>
      <c r="B10" s="51" t="s">
        <v>21</v>
      </c>
      <c r="C10" s="51" t="s">
        <v>22</v>
      </c>
      <c r="D10" s="51" t="s">
        <v>21</v>
      </c>
      <c r="E10" s="51" t="s">
        <v>22</v>
      </c>
      <c r="F10" s="51" t="s">
        <v>21</v>
      </c>
      <c r="G10" s="51" t="s">
        <v>22</v>
      </c>
      <c r="H10" s="52"/>
      <c r="I10" s="39"/>
      <c r="J10" s="40"/>
      <c r="K10" s="40"/>
      <c r="L10" s="40"/>
      <c r="M10" s="39"/>
      <c r="N10" s="40"/>
      <c r="O10" s="40"/>
      <c r="P10" s="40"/>
      <c r="Q10" s="39"/>
      <c r="R10" s="41"/>
      <c r="S10" s="37"/>
    </row>
    <row r="11" spans="1:19" s="74" customFormat="1" ht="21.75" customHeight="1" x14ac:dyDescent="0.15">
      <c r="A11" s="53" t="s">
        <v>65</v>
      </c>
      <c r="B11" s="54">
        <v>138</v>
      </c>
      <c r="C11" s="55">
        <v>7</v>
      </c>
      <c r="D11" s="56"/>
      <c r="E11" s="55"/>
      <c r="F11" s="58">
        <f>B11+D11</f>
        <v>138</v>
      </c>
      <c r="G11" s="75">
        <f>C11+E11</f>
        <v>7</v>
      </c>
      <c r="H11" s="59"/>
      <c r="I11" s="70"/>
      <c r="J11" s="71"/>
      <c r="K11" s="71"/>
      <c r="L11" s="71"/>
      <c r="M11" s="70"/>
      <c r="N11" s="71"/>
      <c r="O11" s="71"/>
      <c r="P11" s="71"/>
      <c r="Q11" s="70"/>
      <c r="R11" s="72"/>
      <c r="S11" s="73"/>
    </row>
    <row r="12" spans="1:19" s="74" customFormat="1" ht="21.75" customHeight="1" x14ac:dyDescent="0.15">
      <c r="A12" s="53" t="s">
        <v>63</v>
      </c>
      <c r="B12" s="54">
        <v>134.35</v>
      </c>
      <c r="C12" s="55">
        <v>6</v>
      </c>
      <c r="D12" s="56"/>
      <c r="E12" s="55"/>
      <c r="F12" s="58">
        <f>B12+D12</f>
        <v>134.35</v>
      </c>
      <c r="G12" s="75">
        <f>C12+E12</f>
        <v>6</v>
      </c>
      <c r="H12" s="59"/>
      <c r="I12" s="70"/>
      <c r="J12" s="71"/>
      <c r="K12" s="71"/>
      <c r="L12" s="71"/>
      <c r="M12" s="70"/>
      <c r="N12" s="71"/>
      <c r="O12" s="71"/>
      <c r="P12" s="71"/>
      <c r="Q12" s="70"/>
      <c r="R12" s="72"/>
      <c r="S12" s="73"/>
    </row>
    <row r="13" spans="1:19" ht="21.75" customHeight="1" x14ac:dyDescent="0.15">
      <c r="A13" s="53" t="s">
        <v>64</v>
      </c>
      <c r="B13" s="54">
        <v>134.19999999999999</v>
      </c>
      <c r="C13" s="55">
        <v>5</v>
      </c>
      <c r="D13" s="56"/>
      <c r="E13" s="57"/>
      <c r="F13" s="58">
        <f>B13+D13</f>
        <v>134.19999999999999</v>
      </c>
      <c r="G13" s="75">
        <f>C13+E13</f>
        <v>5</v>
      </c>
      <c r="H13" s="59"/>
      <c r="I13" s="39"/>
      <c r="J13" s="40"/>
      <c r="K13" s="40"/>
      <c r="L13" s="40"/>
      <c r="M13" s="39"/>
      <c r="N13" s="40"/>
      <c r="O13" s="40"/>
      <c r="P13" s="40"/>
      <c r="Q13" s="39"/>
      <c r="R13" s="41"/>
      <c r="S13" s="37"/>
    </row>
    <row r="14" spans="1:19" ht="21.75" customHeight="1" x14ac:dyDescent="0.15">
      <c r="A14" s="53" t="s">
        <v>45</v>
      </c>
      <c r="B14" s="54">
        <v>129</v>
      </c>
      <c r="C14" s="60">
        <v>4</v>
      </c>
      <c r="D14" s="61"/>
      <c r="E14" s="60"/>
      <c r="F14" s="58">
        <f>B14+D14</f>
        <v>129</v>
      </c>
      <c r="G14" s="75">
        <f>C14+E14</f>
        <v>4</v>
      </c>
      <c r="H14" s="62"/>
      <c r="I14" s="39"/>
      <c r="J14" s="40"/>
      <c r="K14" s="40"/>
      <c r="L14" s="40"/>
      <c r="M14" s="39"/>
      <c r="N14" s="40"/>
      <c r="O14" s="40"/>
      <c r="P14" s="40"/>
      <c r="Q14" s="39"/>
      <c r="R14" s="41"/>
      <c r="S14" s="37"/>
    </row>
    <row r="15" spans="1:19" ht="21.75" customHeight="1" x14ac:dyDescent="0.15">
      <c r="A15" s="63" t="s">
        <v>53</v>
      </c>
      <c r="B15" s="64">
        <v>127.2</v>
      </c>
      <c r="C15" s="65">
        <v>3</v>
      </c>
      <c r="D15" s="66"/>
      <c r="E15" s="65"/>
      <c r="F15" s="58">
        <f>B15+D15</f>
        <v>127.2</v>
      </c>
      <c r="G15" s="75">
        <f>C15+E15</f>
        <v>3</v>
      </c>
      <c r="H15" s="62"/>
      <c r="I15" s="39"/>
      <c r="J15" s="40"/>
      <c r="K15" s="40"/>
      <c r="L15" s="40"/>
      <c r="M15" s="39"/>
      <c r="N15" s="40"/>
      <c r="O15" s="40"/>
      <c r="P15" s="40"/>
      <c r="Q15" s="39"/>
      <c r="R15" s="41"/>
      <c r="S15" s="37"/>
    </row>
    <row r="16" spans="1:19" ht="21.75" customHeight="1" x14ac:dyDescent="0.15">
      <c r="A16" s="53" t="s">
        <v>85</v>
      </c>
      <c r="B16" s="54">
        <v>126.5</v>
      </c>
      <c r="C16" s="60">
        <v>2</v>
      </c>
      <c r="D16" s="61"/>
      <c r="E16" s="60"/>
      <c r="F16" s="58">
        <f>B16+D16</f>
        <v>126.5</v>
      </c>
      <c r="G16" s="75">
        <f>C16+E16</f>
        <v>2</v>
      </c>
      <c r="H16" s="62"/>
    </row>
    <row r="17" spans="1:19" ht="21.75" customHeight="1" x14ac:dyDescent="0.15">
      <c r="A17" s="53" t="s">
        <v>44</v>
      </c>
      <c r="B17" s="54">
        <v>126.19999999999999</v>
      </c>
      <c r="C17" s="60">
        <v>1</v>
      </c>
      <c r="D17" s="61"/>
      <c r="E17" s="60"/>
      <c r="F17" s="58">
        <f>B17+D17</f>
        <v>126.19999999999999</v>
      </c>
      <c r="G17" s="75">
        <f>C17+E17</f>
        <v>1</v>
      </c>
      <c r="H17" s="62"/>
      <c r="I17" s="39"/>
      <c r="J17" s="40"/>
      <c r="K17" s="40"/>
      <c r="L17" s="40"/>
      <c r="M17" s="39"/>
      <c r="N17" s="40"/>
      <c r="O17" s="40"/>
      <c r="P17" s="40"/>
      <c r="Q17" s="39"/>
      <c r="R17" s="41"/>
      <c r="S17" s="37"/>
    </row>
    <row r="18" spans="1:19" x14ac:dyDescent="0.15"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1"/>
      <c r="O18" s="34"/>
    </row>
    <row r="21" spans="1:19" x14ac:dyDescent="0.15">
      <c r="A21" s="67"/>
      <c r="B21" s="67"/>
      <c r="C21" s="67"/>
      <c r="D21" s="67"/>
    </row>
    <row r="22" spans="1:19" x14ac:dyDescent="0.1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</row>
    <row r="23" spans="1:19" x14ac:dyDescent="0.15">
      <c r="A23" s="34"/>
      <c r="B23" s="34"/>
      <c r="C23" s="34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4"/>
      <c r="S23" s="34"/>
    </row>
    <row r="24" spans="1:19" x14ac:dyDescent="0.15">
      <c r="A24" s="31"/>
      <c r="B24" s="31"/>
      <c r="C24" s="37"/>
      <c r="D24" s="40"/>
      <c r="E24" s="40"/>
      <c r="F24" s="40"/>
      <c r="G24" s="40"/>
      <c r="H24" s="40"/>
      <c r="I24" s="39"/>
      <c r="J24" s="40"/>
      <c r="K24" s="40"/>
      <c r="L24" s="40"/>
      <c r="M24" s="39"/>
      <c r="N24" s="40"/>
      <c r="O24" s="40"/>
      <c r="P24" s="40"/>
      <c r="Q24" s="39"/>
      <c r="R24" s="41"/>
      <c r="S24" s="37"/>
    </row>
    <row r="25" spans="1:19" x14ac:dyDescent="0.15">
      <c r="A25" s="36"/>
      <c r="B25" s="36"/>
      <c r="C25" s="37"/>
      <c r="D25" s="40"/>
      <c r="E25" s="40"/>
      <c r="F25" s="40"/>
      <c r="G25" s="40"/>
      <c r="H25" s="40"/>
      <c r="I25" s="39"/>
      <c r="J25" s="40"/>
      <c r="K25" s="40"/>
      <c r="L25" s="40"/>
      <c r="M25" s="39"/>
      <c r="N25" s="40"/>
      <c r="O25" s="40"/>
      <c r="P25" s="40"/>
      <c r="Q25" s="39"/>
      <c r="R25" s="41"/>
      <c r="S25" s="37"/>
    </row>
    <row r="26" spans="1:19" x14ac:dyDescent="0.15">
      <c r="A26" s="36"/>
      <c r="B26" s="36"/>
      <c r="C26" s="37"/>
      <c r="D26" s="40"/>
      <c r="E26" s="40"/>
      <c r="F26" s="40"/>
      <c r="G26" s="40"/>
      <c r="H26" s="40"/>
      <c r="I26" s="39"/>
      <c r="J26" s="40"/>
      <c r="K26" s="40"/>
      <c r="L26" s="40"/>
      <c r="M26" s="39"/>
      <c r="N26" s="40"/>
      <c r="O26" s="40"/>
      <c r="P26" s="40"/>
      <c r="Q26" s="39"/>
      <c r="R26" s="41"/>
      <c r="S26" s="37"/>
    </row>
    <row r="27" spans="1:19" x14ac:dyDescent="0.15">
      <c r="A27" s="68"/>
      <c r="B27" s="68"/>
      <c r="C27" s="37"/>
      <c r="D27" s="40"/>
      <c r="E27" s="40"/>
      <c r="F27" s="40"/>
      <c r="G27" s="40"/>
      <c r="H27" s="40"/>
      <c r="I27" s="39"/>
      <c r="J27" s="40"/>
      <c r="K27" s="40"/>
      <c r="L27" s="40"/>
      <c r="M27" s="39"/>
      <c r="N27" s="40"/>
      <c r="O27" s="40"/>
      <c r="P27" s="40"/>
      <c r="Q27" s="39"/>
      <c r="R27" s="41"/>
      <c r="S27" s="37"/>
    </row>
    <row r="28" spans="1:19" x14ac:dyDescent="0.15">
      <c r="A28" s="68"/>
      <c r="B28" s="68"/>
      <c r="C28" s="37"/>
      <c r="D28" s="40"/>
      <c r="E28" s="40"/>
      <c r="F28" s="40"/>
      <c r="G28" s="40"/>
      <c r="H28" s="40"/>
      <c r="I28" s="39"/>
      <c r="J28" s="40"/>
      <c r="K28" s="40"/>
      <c r="L28" s="40"/>
      <c r="M28" s="39"/>
      <c r="N28" s="40"/>
      <c r="O28" s="40"/>
      <c r="P28" s="40"/>
      <c r="Q28" s="39"/>
      <c r="R28" s="41"/>
      <c r="S28" s="37"/>
    </row>
    <row r="29" spans="1:19" x14ac:dyDescent="0.15">
      <c r="B29" s="68"/>
      <c r="C29" s="37"/>
      <c r="D29" s="40"/>
      <c r="E29" s="40"/>
      <c r="F29" s="40"/>
      <c r="G29" s="40"/>
      <c r="H29" s="40"/>
      <c r="I29" s="39"/>
      <c r="J29" s="40"/>
      <c r="K29" s="40"/>
      <c r="L29" s="40"/>
      <c r="M29" s="39"/>
      <c r="N29" s="40"/>
      <c r="O29" s="40"/>
      <c r="P29" s="40"/>
      <c r="Q29" s="39"/>
      <c r="R29" s="41"/>
      <c r="S29" s="37"/>
    </row>
    <row r="31" spans="1:19" x14ac:dyDescent="0.15">
      <c r="A31" s="67"/>
      <c r="B31" s="67"/>
      <c r="C31" s="67"/>
      <c r="D31" s="40"/>
      <c r="E31" s="40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41"/>
      <c r="S31" s="34"/>
    </row>
    <row r="32" spans="1:19" x14ac:dyDescent="0.15">
      <c r="A32" s="67"/>
      <c r="B32" s="67"/>
      <c r="C32" s="67"/>
      <c r="D32" s="40"/>
      <c r="E32" s="40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41"/>
      <c r="S32" s="34"/>
    </row>
    <row r="34" spans="1:19" ht="18" x14ac:dyDescent="0.1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7" spans="1:19" x14ac:dyDescent="0.15">
      <c r="A37" s="67"/>
      <c r="B37" s="67"/>
      <c r="C37" s="67"/>
      <c r="D37" s="67"/>
    </row>
    <row r="38" spans="1:19" x14ac:dyDescent="0.1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</row>
    <row r="39" spans="1:19" x14ac:dyDescent="0.15">
      <c r="A39" s="34"/>
      <c r="B39" s="34"/>
      <c r="C39" s="34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4"/>
      <c r="S39" s="34"/>
    </row>
    <row r="40" spans="1:19" x14ac:dyDescent="0.15">
      <c r="A40" s="31"/>
      <c r="B40" s="31"/>
      <c r="C40" s="37"/>
      <c r="D40" s="40"/>
      <c r="E40" s="40"/>
      <c r="F40" s="40"/>
      <c r="G40" s="40"/>
      <c r="H40" s="40"/>
      <c r="I40" s="39"/>
      <c r="J40" s="40"/>
      <c r="K40" s="40"/>
      <c r="L40" s="40"/>
      <c r="M40" s="39"/>
      <c r="N40" s="40"/>
      <c r="O40" s="40"/>
      <c r="P40" s="40"/>
      <c r="Q40" s="39"/>
      <c r="R40" s="41"/>
      <c r="S40" s="37"/>
    </row>
    <row r="41" spans="1:19" x14ac:dyDescent="0.15">
      <c r="A41" s="36"/>
      <c r="B41" s="36"/>
      <c r="C41" s="37"/>
      <c r="D41" s="40"/>
      <c r="E41" s="40"/>
      <c r="F41" s="40"/>
      <c r="G41" s="40"/>
      <c r="H41" s="40"/>
      <c r="I41" s="39"/>
      <c r="J41" s="40"/>
      <c r="K41" s="40"/>
      <c r="L41" s="40"/>
      <c r="M41" s="39"/>
      <c r="N41" s="40"/>
      <c r="O41" s="40"/>
      <c r="P41" s="40"/>
      <c r="Q41" s="39"/>
      <c r="R41" s="41"/>
      <c r="S41" s="37"/>
    </row>
    <row r="42" spans="1:19" x14ac:dyDescent="0.15">
      <c r="A42" s="36"/>
      <c r="B42" s="36"/>
      <c r="C42" s="37"/>
      <c r="D42" s="40"/>
      <c r="E42" s="40"/>
      <c r="F42" s="40"/>
      <c r="G42" s="40"/>
      <c r="H42" s="40"/>
      <c r="I42" s="39"/>
      <c r="J42" s="40"/>
      <c r="K42" s="40"/>
      <c r="L42" s="40"/>
      <c r="M42" s="39"/>
      <c r="N42" s="40"/>
      <c r="O42" s="40"/>
      <c r="P42" s="40"/>
      <c r="Q42" s="39"/>
      <c r="R42" s="41"/>
      <c r="S42" s="37"/>
    </row>
    <row r="43" spans="1:19" x14ac:dyDescent="0.15">
      <c r="A43" s="68"/>
      <c r="B43" s="68"/>
      <c r="C43" s="37"/>
      <c r="D43" s="40"/>
      <c r="E43" s="40"/>
      <c r="F43" s="40"/>
      <c r="G43" s="40"/>
      <c r="H43" s="40"/>
      <c r="I43" s="39"/>
      <c r="J43" s="40"/>
      <c r="K43" s="40"/>
      <c r="L43" s="40"/>
      <c r="M43" s="39"/>
      <c r="N43" s="40"/>
      <c r="O43" s="40"/>
      <c r="P43" s="40"/>
      <c r="Q43" s="39"/>
      <c r="R43" s="41"/>
      <c r="S43" s="37"/>
    </row>
    <row r="44" spans="1:19" x14ac:dyDescent="0.15">
      <c r="A44" s="68"/>
      <c r="B44" s="68"/>
      <c r="C44" s="37"/>
      <c r="D44" s="40"/>
      <c r="E44" s="40"/>
      <c r="F44" s="40"/>
      <c r="G44" s="40"/>
      <c r="H44" s="40"/>
      <c r="I44" s="39"/>
      <c r="J44" s="40"/>
      <c r="K44" s="40"/>
      <c r="L44" s="40"/>
      <c r="M44" s="39"/>
      <c r="N44" s="40"/>
      <c r="O44" s="40"/>
      <c r="P44" s="40"/>
      <c r="Q44" s="39"/>
      <c r="R44" s="41"/>
      <c r="S44" s="37"/>
    </row>
    <row r="45" spans="1:19" x14ac:dyDescent="0.15">
      <c r="B45" s="68"/>
      <c r="C45" s="37"/>
      <c r="D45" s="40"/>
      <c r="E45" s="40"/>
      <c r="F45" s="40"/>
      <c r="G45" s="40"/>
      <c r="H45" s="40"/>
      <c r="I45" s="39"/>
      <c r="J45" s="40"/>
      <c r="K45" s="40"/>
      <c r="L45" s="40"/>
      <c r="M45" s="39"/>
      <c r="N45" s="40"/>
      <c r="O45" s="40"/>
      <c r="P45" s="40"/>
      <c r="Q45" s="39"/>
      <c r="R45" s="41"/>
      <c r="S45" s="37"/>
    </row>
    <row r="46" spans="1:19" x14ac:dyDescent="0.15">
      <c r="A46" s="68"/>
      <c r="B46" s="68"/>
      <c r="C46" s="37"/>
      <c r="D46" s="40"/>
      <c r="E46" s="40"/>
      <c r="F46" s="40"/>
      <c r="G46" s="40"/>
      <c r="H46" s="40"/>
      <c r="I46" s="39"/>
      <c r="J46" s="40"/>
      <c r="K46" s="40"/>
      <c r="L46" s="40"/>
      <c r="M46" s="39"/>
      <c r="N46" s="40"/>
      <c r="O46" s="40"/>
      <c r="P46" s="40"/>
      <c r="Q46" s="39"/>
      <c r="R46" s="41"/>
      <c r="S46" s="37"/>
    </row>
    <row r="47" spans="1:19" x14ac:dyDescent="0.15">
      <c r="A47" s="68"/>
      <c r="B47" s="68"/>
      <c r="C47" s="37"/>
      <c r="D47" s="40"/>
      <c r="E47" s="40"/>
      <c r="F47" s="40"/>
      <c r="G47" s="40"/>
      <c r="H47" s="40"/>
      <c r="I47" s="39"/>
      <c r="J47" s="40"/>
      <c r="K47" s="40"/>
      <c r="L47" s="40"/>
      <c r="M47" s="39"/>
      <c r="N47" s="40"/>
      <c r="O47" s="40"/>
      <c r="P47" s="40"/>
      <c r="Q47" s="39"/>
      <c r="R47" s="41"/>
      <c r="S47" s="37"/>
    </row>
    <row r="48" spans="1:19" x14ac:dyDescent="0.15">
      <c r="B48" s="68"/>
      <c r="C48" s="37"/>
      <c r="D48" s="40"/>
      <c r="E48" s="40"/>
      <c r="F48" s="40"/>
      <c r="G48" s="40"/>
      <c r="H48" s="40"/>
      <c r="I48" s="39"/>
      <c r="J48" s="40"/>
      <c r="K48" s="40"/>
      <c r="L48" s="40"/>
      <c r="M48" s="39"/>
      <c r="N48" s="40"/>
      <c r="O48" s="40"/>
      <c r="P48" s="40"/>
      <c r="Q48" s="39"/>
      <c r="R48" s="41"/>
      <c r="S48" s="37"/>
    </row>
    <row r="50" spans="1:19" x14ac:dyDescent="0.15">
      <c r="A50" s="67"/>
      <c r="B50" s="67"/>
      <c r="C50" s="67"/>
      <c r="D50" s="40"/>
      <c r="E50" s="40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41"/>
      <c r="S50" s="34"/>
    </row>
    <row r="53" spans="1:19" x14ac:dyDescent="0.15">
      <c r="A53" s="67"/>
      <c r="B53" s="67"/>
      <c r="C53" s="67"/>
      <c r="D53" s="67"/>
    </row>
    <row r="54" spans="1:19" x14ac:dyDescent="0.1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</row>
    <row r="55" spans="1:19" x14ac:dyDescent="0.15">
      <c r="A55" s="34"/>
      <c r="B55" s="34"/>
      <c r="C55" s="34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4"/>
      <c r="S55" s="34"/>
    </row>
    <row r="56" spans="1:19" ht="12" customHeight="1" x14ac:dyDescent="0.15">
      <c r="A56" s="31"/>
      <c r="B56" s="31"/>
      <c r="C56" s="37"/>
      <c r="D56" s="40"/>
      <c r="E56" s="40"/>
      <c r="F56" s="40"/>
      <c r="G56" s="40"/>
      <c r="H56" s="40"/>
      <c r="I56" s="39"/>
      <c r="J56" s="40"/>
      <c r="K56" s="40"/>
      <c r="L56" s="40"/>
      <c r="M56" s="39"/>
      <c r="N56" s="40"/>
      <c r="O56" s="40"/>
      <c r="P56" s="40"/>
      <c r="Q56" s="39"/>
      <c r="R56" s="41"/>
      <c r="S56" s="37"/>
    </row>
    <row r="57" spans="1:19" x14ac:dyDescent="0.15">
      <c r="A57" s="36"/>
      <c r="B57" s="36"/>
      <c r="C57" s="37"/>
      <c r="D57" s="40"/>
      <c r="E57" s="40"/>
      <c r="F57" s="40"/>
      <c r="G57" s="40"/>
      <c r="H57" s="40"/>
      <c r="I57" s="39"/>
      <c r="J57" s="40"/>
      <c r="K57" s="40"/>
      <c r="L57" s="40"/>
      <c r="M57" s="39"/>
      <c r="N57" s="40"/>
      <c r="O57" s="40"/>
      <c r="P57" s="40"/>
      <c r="Q57" s="39"/>
      <c r="R57" s="41"/>
      <c r="S57" s="37"/>
    </row>
    <row r="58" spans="1:19" x14ac:dyDescent="0.15">
      <c r="A58" s="36"/>
      <c r="B58" s="36"/>
      <c r="C58" s="37"/>
      <c r="D58" s="40"/>
      <c r="E58" s="40"/>
      <c r="F58" s="40"/>
      <c r="G58" s="40"/>
      <c r="H58" s="40"/>
      <c r="I58" s="39"/>
      <c r="J58" s="40"/>
      <c r="K58" s="40"/>
      <c r="L58" s="40"/>
      <c r="M58" s="39"/>
      <c r="N58" s="40"/>
      <c r="O58" s="40"/>
      <c r="P58" s="40"/>
      <c r="Q58" s="39"/>
      <c r="R58" s="41"/>
      <c r="S58" s="37"/>
    </row>
    <row r="59" spans="1:19" x14ac:dyDescent="0.15">
      <c r="A59" s="68"/>
      <c r="B59" s="68"/>
      <c r="C59" s="37"/>
      <c r="D59" s="40"/>
      <c r="E59" s="40"/>
      <c r="F59" s="40"/>
      <c r="G59" s="40"/>
      <c r="H59" s="40"/>
      <c r="I59" s="39"/>
      <c r="J59" s="40"/>
      <c r="K59" s="40"/>
      <c r="L59" s="40"/>
      <c r="M59" s="39"/>
      <c r="N59" s="40"/>
      <c r="O59" s="40"/>
      <c r="P59" s="40"/>
      <c r="Q59" s="39"/>
      <c r="R59" s="41"/>
      <c r="S59" s="37"/>
    </row>
    <row r="60" spans="1:19" x14ac:dyDescent="0.15">
      <c r="A60" s="68"/>
      <c r="B60" s="68"/>
      <c r="C60" s="37"/>
      <c r="D60" s="40"/>
      <c r="E60" s="40"/>
      <c r="F60" s="40"/>
      <c r="G60" s="40"/>
      <c r="H60" s="40"/>
      <c r="I60" s="39"/>
      <c r="J60" s="40"/>
      <c r="K60" s="40"/>
      <c r="L60" s="40"/>
      <c r="M60" s="39"/>
      <c r="N60" s="40"/>
      <c r="O60" s="40"/>
      <c r="P60" s="40"/>
      <c r="Q60" s="39"/>
      <c r="R60" s="41"/>
      <c r="S60" s="37"/>
    </row>
    <row r="61" spans="1:19" x14ac:dyDescent="0.15">
      <c r="B61" s="68"/>
      <c r="C61" s="37"/>
      <c r="D61" s="40"/>
      <c r="E61" s="40"/>
      <c r="F61" s="40"/>
      <c r="G61" s="40"/>
      <c r="H61" s="40"/>
      <c r="I61" s="39"/>
      <c r="J61" s="40"/>
      <c r="K61" s="40"/>
      <c r="L61" s="40"/>
      <c r="M61" s="39"/>
      <c r="N61" s="40"/>
      <c r="O61" s="40"/>
      <c r="P61" s="40"/>
      <c r="Q61" s="39"/>
      <c r="R61" s="41"/>
      <c r="S61" s="37"/>
    </row>
    <row r="63" spans="1:19" x14ac:dyDescent="0.15">
      <c r="A63" s="67"/>
      <c r="B63" s="67"/>
      <c r="C63" s="67"/>
      <c r="D63" s="40"/>
      <c r="E63" s="40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41"/>
      <c r="S63" s="34"/>
    </row>
    <row r="66" spans="1:19" x14ac:dyDescent="0.15">
      <c r="A66" s="67"/>
      <c r="B66" s="67"/>
      <c r="C66" s="67"/>
      <c r="D66" s="67"/>
    </row>
    <row r="67" spans="1:19" x14ac:dyDescent="0.1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</row>
    <row r="68" spans="1:19" x14ac:dyDescent="0.15">
      <c r="A68" s="34"/>
      <c r="B68" s="34"/>
      <c r="C68" s="34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4"/>
      <c r="S68" s="34"/>
    </row>
    <row r="69" spans="1:19" x14ac:dyDescent="0.15">
      <c r="A69" s="31"/>
      <c r="B69" s="31"/>
      <c r="C69" s="37"/>
      <c r="D69" s="40"/>
      <c r="E69" s="40"/>
      <c r="F69" s="40"/>
      <c r="G69" s="40"/>
      <c r="H69" s="40"/>
      <c r="I69" s="39"/>
      <c r="J69" s="40"/>
      <c r="K69" s="40"/>
      <c r="L69" s="40"/>
      <c r="M69" s="39"/>
      <c r="N69" s="40"/>
      <c r="O69" s="40"/>
      <c r="P69" s="40"/>
      <c r="Q69" s="39"/>
      <c r="R69" s="41"/>
      <c r="S69" s="37"/>
    </row>
    <row r="70" spans="1:19" x14ac:dyDescent="0.15">
      <c r="A70" s="36"/>
      <c r="B70" s="36"/>
      <c r="C70" s="37"/>
      <c r="D70" s="40"/>
      <c r="E70" s="40"/>
      <c r="F70" s="40"/>
      <c r="G70" s="40"/>
      <c r="H70" s="40"/>
      <c r="I70" s="39"/>
      <c r="J70" s="40"/>
      <c r="K70" s="40"/>
      <c r="L70" s="40"/>
      <c r="M70" s="39"/>
      <c r="N70" s="40"/>
      <c r="O70" s="40"/>
      <c r="P70" s="40"/>
      <c r="Q70" s="39"/>
      <c r="R70" s="41"/>
      <c r="S70" s="37"/>
    </row>
    <row r="71" spans="1:19" x14ac:dyDescent="0.15">
      <c r="A71" s="36"/>
      <c r="B71" s="36"/>
      <c r="C71" s="37"/>
      <c r="D71" s="40"/>
      <c r="E71" s="40"/>
      <c r="F71" s="40"/>
      <c r="G71" s="40"/>
      <c r="H71" s="40"/>
      <c r="I71" s="39"/>
      <c r="J71" s="40"/>
      <c r="K71" s="40"/>
      <c r="L71" s="40"/>
      <c r="M71" s="39"/>
      <c r="N71" s="40"/>
      <c r="O71" s="40"/>
      <c r="P71" s="40"/>
      <c r="Q71" s="39"/>
      <c r="R71" s="41"/>
      <c r="S71" s="37"/>
    </row>
    <row r="72" spans="1:19" x14ac:dyDescent="0.15">
      <c r="A72" s="68"/>
      <c r="B72" s="68"/>
      <c r="C72" s="37"/>
      <c r="D72" s="40"/>
      <c r="E72" s="40"/>
      <c r="F72" s="40"/>
      <c r="G72" s="40"/>
      <c r="H72" s="40"/>
      <c r="I72" s="39"/>
      <c r="J72" s="40"/>
      <c r="K72" s="40"/>
      <c r="L72" s="40"/>
      <c r="M72" s="39"/>
      <c r="N72" s="40"/>
      <c r="O72" s="40"/>
      <c r="P72" s="40"/>
      <c r="Q72" s="39"/>
      <c r="R72" s="41"/>
      <c r="S72" s="37"/>
    </row>
    <row r="73" spans="1:19" x14ac:dyDescent="0.15">
      <c r="A73" s="68"/>
      <c r="B73" s="68"/>
      <c r="C73" s="37"/>
      <c r="D73" s="40"/>
      <c r="E73" s="40"/>
      <c r="F73" s="40"/>
      <c r="G73" s="40"/>
      <c r="H73" s="40"/>
      <c r="I73" s="39"/>
      <c r="J73" s="40"/>
      <c r="K73" s="40"/>
      <c r="L73" s="40"/>
      <c r="M73" s="39"/>
      <c r="N73" s="40"/>
      <c r="O73" s="40"/>
      <c r="P73" s="40"/>
      <c r="Q73" s="39"/>
      <c r="R73" s="41"/>
      <c r="S73" s="37"/>
    </row>
    <row r="74" spans="1:19" x14ac:dyDescent="0.15">
      <c r="B74" s="68"/>
      <c r="C74" s="37"/>
      <c r="D74" s="40"/>
      <c r="E74" s="40"/>
      <c r="F74" s="40"/>
      <c r="G74" s="40"/>
      <c r="H74" s="40"/>
      <c r="I74" s="39"/>
      <c r="J74" s="40"/>
      <c r="K74" s="40"/>
      <c r="L74" s="40"/>
      <c r="M74" s="39"/>
      <c r="N74" s="40"/>
      <c r="O74" s="40"/>
      <c r="P74" s="40"/>
      <c r="Q74" s="39"/>
      <c r="R74" s="41"/>
      <c r="S74" s="37"/>
    </row>
    <row r="75" spans="1:19" x14ac:dyDescent="0.15">
      <c r="A75" s="68"/>
      <c r="B75" s="68"/>
      <c r="C75" s="37"/>
      <c r="D75" s="40"/>
      <c r="E75" s="40"/>
      <c r="F75" s="40"/>
      <c r="G75" s="40"/>
      <c r="H75" s="40"/>
      <c r="I75" s="39"/>
      <c r="J75" s="40"/>
      <c r="K75" s="40"/>
      <c r="L75" s="40"/>
      <c r="M75" s="39"/>
      <c r="N75" s="40"/>
      <c r="O75" s="40"/>
      <c r="P75" s="40"/>
      <c r="Q75" s="39"/>
      <c r="R75" s="41"/>
      <c r="S75" s="37"/>
    </row>
    <row r="76" spans="1:19" x14ac:dyDescent="0.15">
      <c r="A76" s="68"/>
      <c r="B76" s="68"/>
      <c r="C76" s="37"/>
      <c r="D76" s="40"/>
      <c r="E76" s="40"/>
      <c r="F76" s="40"/>
      <c r="G76" s="40"/>
      <c r="H76" s="40"/>
      <c r="I76" s="39"/>
      <c r="J76" s="40"/>
      <c r="K76" s="40"/>
      <c r="L76" s="40"/>
      <c r="M76" s="39"/>
      <c r="N76" s="40"/>
      <c r="O76" s="40"/>
      <c r="P76" s="40"/>
      <c r="Q76" s="39"/>
      <c r="R76" s="41"/>
      <c r="S76" s="37"/>
    </row>
    <row r="78" spans="1:19" x14ac:dyDescent="0.15">
      <c r="A78" s="67"/>
      <c r="B78" s="67"/>
      <c r="C78" s="67"/>
      <c r="D78" s="40"/>
      <c r="E78" s="40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41"/>
      <c r="S78" s="34"/>
    </row>
    <row r="80" spans="1:19" ht="18" x14ac:dyDescent="0.1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</row>
    <row r="83" spans="1:19" x14ac:dyDescent="0.15">
      <c r="A83" s="67"/>
      <c r="B83" s="67"/>
      <c r="C83" s="67"/>
      <c r="D83" s="67"/>
    </row>
    <row r="84" spans="1:19" x14ac:dyDescent="0.1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</row>
    <row r="85" spans="1:19" x14ac:dyDescent="0.15">
      <c r="A85" s="34"/>
      <c r="B85" s="34"/>
      <c r="C85" s="34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4"/>
      <c r="S85" s="34"/>
    </row>
    <row r="86" spans="1:19" x14ac:dyDescent="0.15">
      <c r="A86" s="31"/>
      <c r="B86" s="31"/>
      <c r="C86" s="37"/>
      <c r="D86" s="40"/>
      <c r="E86" s="40"/>
      <c r="F86" s="40"/>
      <c r="G86" s="40"/>
      <c r="H86" s="40"/>
      <c r="I86" s="39"/>
      <c r="J86" s="40"/>
      <c r="K86" s="40"/>
      <c r="L86" s="40"/>
      <c r="M86" s="39"/>
      <c r="N86" s="40"/>
      <c r="O86" s="40"/>
      <c r="P86" s="40"/>
      <c r="Q86" s="39"/>
      <c r="R86" s="41"/>
      <c r="S86" s="37"/>
    </row>
    <row r="87" spans="1:19" x14ac:dyDescent="0.15">
      <c r="A87" s="36"/>
      <c r="B87" s="36"/>
      <c r="C87" s="37"/>
      <c r="D87" s="40"/>
      <c r="E87" s="40"/>
      <c r="F87" s="40"/>
      <c r="G87" s="40"/>
      <c r="H87" s="40"/>
      <c r="I87" s="39"/>
      <c r="J87" s="40"/>
      <c r="K87" s="40"/>
      <c r="L87" s="40"/>
      <c r="M87" s="39"/>
      <c r="N87" s="40"/>
      <c r="O87" s="40"/>
      <c r="P87" s="40"/>
      <c r="Q87" s="39"/>
      <c r="R87" s="41"/>
      <c r="S87" s="37"/>
    </row>
    <row r="88" spans="1:19" x14ac:dyDescent="0.15">
      <c r="A88" s="36"/>
      <c r="B88" s="36"/>
      <c r="C88" s="37"/>
      <c r="D88" s="40"/>
      <c r="E88" s="40"/>
      <c r="F88" s="40"/>
      <c r="G88" s="40"/>
      <c r="H88" s="40"/>
      <c r="I88" s="39"/>
      <c r="J88" s="40"/>
      <c r="K88" s="40"/>
      <c r="L88" s="40"/>
      <c r="M88" s="39"/>
      <c r="N88" s="40"/>
      <c r="O88" s="40"/>
      <c r="P88" s="40"/>
      <c r="Q88" s="39"/>
      <c r="R88" s="41"/>
      <c r="S88" s="37"/>
    </row>
    <row r="89" spans="1:19" x14ac:dyDescent="0.15">
      <c r="A89" s="68"/>
      <c r="B89" s="68"/>
      <c r="C89" s="37"/>
      <c r="D89" s="40"/>
      <c r="E89" s="40"/>
      <c r="F89" s="40"/>
      <c r="G89" s="40"/>
      <c r="H89" s="40"/>
      <c r="I89" s="39"/>
      <c r="J89" s="40"/>
      <c r="K89" s="40"/>
      <c r="L89" s="40"/>
      <c r="M89" s="39"/>
      <c r="N89" s="40"/>
      <c r="O89" s="40"/>
      <c r="P89" s="40"/>
      <c r="Q89" s="39"/>
      <c r="R89" s="41"/>
      <c r="S89" s="37"/>
    </row>
    <row r="90" spans="1:19" x14ac:dyDescent="0.15">
      <c r="A90" s="68"/>
      <c r="B90" s="68"/>
      <c r="C90" s="37"/>
      <c r="D90" s="40"/>
      <c r="E90" s="40"/>
      <c r="F90" s="40"/>
      <c r="G90" s="40"/>
      <c r="H90" s="40"/>
      <c r="I90" s="39"/>
      <c r="J90" s="40"/>
      <c r="K90" s="40"/>
      <c r="L90" s="40"/>
      <c r="M90" s="39"/>
      <c r="N90" s="40"/>
      <c r="O90" s="40"/>
      <c r="P90" s="40"/>
      <c r="Q90" s="39"/>
      <c r="R90" s="41"/>
      <c r="S90" s="37"/>
    </row>
    <row r="91" spans="1:19" x14ac:dyDescent="0.15">
      <c r="C91" s="37"/>
      <c r="D91" s="40"/>
      <c r="E91" s="40"/>
      <c r="F91" s="40"/>
      <c r="G91" s="40"/>
      <c r="H91" s="40"/>
      <c r="I91" s="39"/>
      <c r="J91" s="40"/>
      <c r="K91" s="40"/>
      <c r="L91" s="40"/>
      <c r="M91" s="39"/>
      <c r="N91" s="40"/>
      <c r="O91" s="40"/>
      <c r="P91" s="40"/>
      <c r="Q91" s="39"/>
      <c r="R91" s="41"/>
      <c r="S91" s="37"/>
    </row>
    <row r="93" spans="1:19" x14ac:dyDescent="0.15">
      <c r="A93" s="67"/>
      <c r="B93" s="67"/>
      <c r="C93" s="67"/>
      <c r="D93" s="40"/>
      <c r="E93" s="40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41"/>
      <c r="S93" s="34"/>
    </row>
    <row r="96" spans="1:19" x14ac:dyDescent="0.15">
      <c r="A96" s="67"/>
      <c r="B96" s="67"/>
      <c r="C96" s="67"/>
      <c r="D96" s="67"/>
    </row>
    <row r="97" spans="1:19" x14ac:dyDescent="0.1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</row>
    <row r="98" spans="1:19" x14ac:dyDescent="0.15">
      <c r="A98" s="34"/>
      <c r="B98" s="34"/>
      <c r="C98" s="34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4"/>
      <c r="S98" s="34"/>
    </row>
    <row r="99" spans="1:19" x14ac:dyDescent="0.15">
      <c r="A99" s="31"/>
      <c r="B99" s="31"/>
      <c r="C99" s="37"/>
      <c r="D99" s="40"/>
      <c r="E99" s="40"/>
      <c r="F99" s="40"/>
      <c r="G99" s="40"/>
      <c r="H99" s="40"/>
      <c r="I99" s="39"/>
      <c r="J99" s="40"/>
      <c r="K99" s="40"/>
      <c r="L99" s="40"/>
      <c r="M99" s="39"/>
      <c r="N99" s="40"/>
      <c r="O99" s="40"/>
      <c r="P99" s="40"/>
      <c r="Q99" s="39"/>
      <c r="R99" s="41"/>
      <c r="S99" s="37"/>
    </row>
    <row r="100" spans="1:19" x14ac:dyDescent="0.15">
      <c r="A100" s="36"/>
      <c r="B100" s="36"/>
      <c r="C100" s="37"/>
      <c r="D100" s="40"/>
      <c r="E100" s="40"/>
      <c r="F100" s="40"/>
      <c r="G100" s="40"/>
      <c r="H100" s="40"/>
      <c r="I100" s="39"/>
      <c r="J100" s="40"/>
      <c r="K100" s="40"/>
      <c r="L100" s="40"/>
      <c r="M100" s="39"/>
      <c r="N100" s="40"/>
      <c r="O100" s="40"/>
      <c r="P100" s="40"/>
      <c r="Q100" s="39"/>
      <c r="R100" s="41"/>
      <c r="S100" s="37"/>
    </row>
    <row r="101" spans="1:19" x14ac:dyDescent="0.15">
      <c r="A101" s="36"/>
      <c r="B101" s="36"/>
      <c r="C101" s="37"/>
      <c r="D101" s="40"/>
      <c r="E101" s="40"/>
      <c r="F101" s="40"/>
      <c r="G101" s="40"/>
      <c r="H101" s="40"/>
      <c r="I101" s="39"/>
      <c r="J101" s="40"/>
      <c r="K101" s="40"/>
      <c r="L101" s="40"/>
      <c r="M101" s="39"/>
      <c r="N101" s="40"/>
      <c r="O101" s="40"/>
      <c r="P101" s="40"/>
      <c r="Q101" s="39"/>
      <c r="R101" s="41"/>
      <c r="S101" s="37"/>
    </row>
    <row r="102" spans="1:19" x14ac:dyDescent="0.15">
      <c r="A102" s="68"/>
      <c r="B102" s="68"/>
      <c r="C102" s="37"/>
      <c r="D102" s="40"/>
      <c r="E102" s="40"/>
      <c r="F102" s="40"/>
      <c r="G102" s="40"/>
      <c r="H102" s="40"/>
      <c r="I102" s="39"/>
      <c r="J102" s="40"/>
      <c r="K102" s="40"/>
      <c r="L102" s="40"/>
      <c r="M102" s="39"/>
      <c r="N102" s="40"/>
      <c r="O102" s="40"/>
      <c r="P102" s="40"/>
      <c r="Q102" s="39"/>
      <c r="R102" s="41"/>
      <c r="S102" s="37"/>
    </row>
    <row r="103" spans="1:19" x14ac:dyDescent="0.15">
      <c r="A103" s="68"/>
      <c r="B103" s="68"/>
      <c r="C103" s="37"/>
      <c r="D103" s="40"/>
      <c r="E103" s="40"/>
      <c r="F103" s="40"/>
      <c r="G103" s="40"/>
      <c r="H103" s="40"/>
      <c r="I103" s="39"/>
      <c r="J103" s="40"/>
      <c r="K103" s="40"/>
      <c r="L103" s="40"/>
      <c r="M103" s="39"/>
      <c r="N103" s="40"/>
      <c r="O103" s="40"/>
      <c r="P103" s="40"/>
      <c r="Q103" s="39"/>
      <c r="R103" s="41"/>
      <c r="S103" s="37"/>
    </row>
    <row r="104" spans="1:19" x14ac:dyDescent="0.15">
      <c r="B104" s="68"/>
      <c r="C104" s="37"/>
      <c r="D104" s="40"/>
      <c r="E104" s="40"/>
      <c r="F104" s="40"/>
      <c r="G104" s="40"/>
      <c r="H104" s="40"/>
      <c r="I104" s="39"/>
      <c r="J104" s="40"/>
      <c r="K104" s="40"/>
      <c r="L104" s="40"/>
      <c r="M104" s="39"/>
      <c r="N104" s="40"/>
      <c r="O104" s="40"/>
      <c r="P104" s="40"/>
      <c r="Q104" s="39"/>
      <c r="R104" s="41"/>
      <c r="S104" s="37"/>
    </row>
    <row r="105" spans="1:19" x14ac:dyDescent="0.15">
      <c r="A105" s="68"/>
      <c r="B105" s="68"/>
      <c r="C105" s="37"/>
      <c r="D105" s="40"/>
      <c r="E105" s="40"/>
      <c r="F105" s="40"/>
      <c r="G105" s="40"/>
      <c r="H105" s="40"/>
      <c r="I105" s="39"/>
      <c r="J105" s="40"/>
      <c r="K105" s="40"/>
      <c r="L105" s="40"/>
      <c r="M105" s="39"/>
      <c r="N105" s="40"/>
      <c r="O105" s="40"/>
      <c r="P105" s="40"/>
      <c r="Q105" s="39"/>
      <c r="R105" s="41"/>
      <c r="S105" s="37"/>
    </row>
    <row r="107" spans="1:19" x14ac:dyDescent="0.15">
      <c r="A107" s="67"/>
      <c r="B107" s="67"/>
      <c r="C107" s="67"/>
      <c r="D107" s="40"/>
      <c r="E107" s="40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41"/>
      <c r="S107" s="34"/>
    </row>
    <row r="110" spans="1:19" x14ac:dyDescent="0.15">
      <c r="A110" s="67"/>
      <c r="B110" s="67"/>
      <c r="C110" s="67"/>
      <c r="D110" s="67"/>
    </row>
    <row r="111" spans="1:19" x14ac:dyDescent="0.1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</row>
    <row r="112" spans="1:19" x14ac:dyDescent="0.15">
      <c r="A112" s="34"/>
      <c r="B112" s="34"/>
      <c r="C112" s="34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4"/>
      <c r="S112" s="34"/>
    </row>
    <row r="113" spans="1:19" x14ac:dyDescent="0.15">
      <c r="A113" s="31"/>
      <c r="B113" s="31"/>
      <c r="C113" s="37"/>
      <c r="D113" s="40"/>
      <c r="E113" s="40"/>
      <c r="F113" s="40"/>
      <c r="G113" s="40"/>
      <c r="H113" s="40"/>
      <c r="I113" s="39"/>
      <c r="J113" s="40"/>
      <c r="K113" s="40"/>
      <c r="L113" s="40"/>
      <c r="M113" s="39"/>
      <c r="N113" s="40"/>
      <c r="O113" s="40"/>
      <c r="P113" s="40"/>
      <c r="Q113" s="39"/>
      <c r="R113" s="41"/>
      <c r="S113" s="37"/>
    </row>
    <row r="114" spans="1:19" x14ac:dyDescent="0.15">
      <c r="A114" s="36"/>
      <c r="B114" s="36"/>
      <c r="C114" s="37"/>
      <c r="D114" s="40"/>
      <c r="E114" s="40"/>
      <c r="F114" s="40"/>
      <c r="G114" s="40"/>
      <c r="H114" s="40"/>
      <c r="I114" s="39"/>
      <c r="J114" s="40"/>
      <c r="K114" s="40"/>
      <c r="L114" s="40"/>
      <c r="M114" s="39"/>
      <c r="N114" s="40"/>
      <c r="O114" s="40"/>
      <c r="P114" s="40"/>
      <c r="Q114" s="39"/>
      <c r="R114" s="41"/>
      <c r="S114" s="37"/>
    </row>
    <row r="115" spans="1:19" x14ac:dyDescent="0.15">
      <c r="A115" s="36"/>
      <c r="B115" s="36"/>
      <c r="C115" s="37"/>
      <c r="D115" s="40"/>
      <c r="E115" s="40"/>
      <c r="F115" s="40"/>
      <c r="G115" s="40"/>
      <c r="H115" s="40"/>
      <c r="I115" s="39"/>
      <c r="J115" s="40"/>
      <c r="K115" s="40"/>
      <c r="L115" s="40"/>
      <c r="M115" s="39"/>
      <c r="N115" s="40"/>
      <c r="O115" s="40"/>
      <c r="P115" s="40"/>
      <c r="Q115" s="39"/>
      <c r="R115" s="41"/>
      <c r="S115" s="37"/>
    </row>
    <row r="116" spans="1:19" x14ac:dyDescent="0.15">
      <c r="A116" s="68"/>
      <c r="B116" s="68"/>
      <c r="C116" s="37"/>
      <c r="D116" s="40"/>
      <c r="E116" s="40"/>
      <c r="F116" s="40"/>
      <c r="G116" s="40"/>
      <c r="H116" s="40"/>
      <c r="I116" s="39"/>
      <c r="J116" s="40"/>
      <c r="K116" s="40"/>
      <c r="L116" s="40"/>
      <c r="M116" s="39"/>
      <c r="N116" s="40"/>
      <c r="O116" s="40"/>
      <c r="P116" s="40"/>
      <c r="Q116" s="39"/>
      <c r="R116" s="41"/>
      <c r="S116" s="37"/>
    </row>
    <row r="117" spans="1:19" x14ac:dyDescent="0.15">
      <c r="A117" s="68"/>
      <c r="B117" s="68"/>
      <c r="C117" s="37"/>
      <c r="D117" s="40"/>
      <c r="E117" s="40"/>
      <c r="F117" s="40"/>
      <c r="G117" s="40"/>
      <c r="H117" s="40"/>
      <c r="I117" s="39"/>
      <c r="J117" s="40"/>
      <c r="K117" s="40"/>
      <c r="L117" s="40"/>
      <c r="M117" s="39"/>
      <c r="N117" s="40"/>
      <c r="O117" s="40"/>
      <c r="P117" s="40"/>
      <c r="Q117" s="39"/>
      <c r="R117" s="41"/>
      <c r="S117" s="37"/>
    </row>
    <row r="118" spans="1:19" x14ac:dyDescent="0.15">
      <c r="B118" s="68"/>
      <c r="C118" s="37"/>
      <c r="D118" s="40"/>
      <c r="E118" s="40"/>
      <c r="F118" s="40"/>
      <c r="G118" s="40"/>
      <c r="H118" s="40"/>
      <c r="I118" s="39"/>
      <c r="J118" s="40"/>
      <c r="K118" s="40"/>
      <c r="L118" s="40"/>
      <c r="M118" s="39"/>
      <c r="N118" s="40"/>
      <c r="O118" s="40"/>
      <c r="P118" s="40"/>
      <c r="Q118" s="39"/>
      <c r="R118" s="41"/>
      <c r="S118" s="37"/>
    </row>
    <row r="119" spans="1:19" x14ac:dyDescent="0.15">
      <c r="A119" s="68"/>
      <c r="B119" s="68"/>
      <c r="C119" s="37"/>
      <c r="D119" s="40"/>
      <c r="E119" s="40"/>
      <c r="F119" s="40"/>
      <c r="G119" s="40"/>
      <c r="H119" s="40"/>
      <c r="I119" s="39"/>
      <c r="J119" s="40"/>
      <c r="K119" s="40"/>
      <c r="L119" s="40"/>
      <c r="M119" s="39"/>
      <c r="N119" s="40"/>
      <c r="O119" s="40"/>
      <c r="P119" s="40"/>
      <c r="Q119" s="39"/>
      <c r="R119" s="41"/>
      <c r="S119" s="37"/>
    </row>
    <row r="120" spans="1:19" x14ac:dyDescent="0.15">
      <c r="A120" s="68"/>
      <c r="B120" s="68"/>
      <c r="C120" s="37"/>
      <c r="D120" s="40"/>
      <c r="E120" s="40"/>
      <c r="F120" s="40"/>
      <c r="G120" s="40"/>
      <c r="H120" s="40"/>
      <c r="I120" s="39"/>
      <c r="J120" s="40"/>
      <c r="K120" s="40"/>
      <c r="L120" s="40"/>
      <c r="M120" s="39"/>
      <c r="N120" s="40"/>
      <c r="O120" s="40"/>
      <c r="P120" s="40"/>
      <c r="Q120" s="39"/>
      <c r="R120" s="41"/>
      <c r="S120" s="37"/>
    </row>
    <row r="121" spans="1:19" x14ac:dyDescent="0.15">
      <c r="B121" s="68"/>
      <c r="C121" s="37"/>
      <c r="D121" s="40"/>
      <c r="E121" s="40"/>
      <c r="F121" s="40"/>
      <c r="G121" s="40"/>
      <c r="H121" s="40"/>
      <c r="I121" s="39"/>
      <c r="J121" s="40"/>
      <c r="K121" s="40"/>
      <c r="L121" s="40"/>
      <c r="M121" s="39"/>
      <c r="N121" s="40"/>
      <c r="O121" s="40"/>
      <c r="P121" s="40"/>
      <c r="Q121" s="39"/>
      <c r="R121" s="41"/>
      <c r="S121" s="37"/>
    </row>
    <row r="122" spans="1:19" x14ac:dyDescent="0.15">
      <c r="B122" s="68"/>
      <c r="C122" s="37"/>
      <c r="D122" s="40"/>
      <c r="E122" s="40"/>
      <c r="F122" s="40"/>
      <c r="G122" s="40"/>
      <c r="H122" s="40"/>
      <c r="I122" s="39"/>
      <c r="J122" s="40"/>
      <c r="K122" s="40"/>
      <c r="L122" s="40"/>
      <c r="M122" s="39"/>
      <c r="N122" s="40"/>
      <c r="O122" s="40"/>
      <c r="P122" s="40"/>
      <c r="Q122" s="39"/>
      <c r="R122" s="41"/>
      <c r="S122" s="37"/>
    </row>
    <row r="124" spans="1:19" x14ac:dyDescent="0.15">
      <c r="A124" s="67"/>
      <c r="B124" s="67"/>
      <c r="C124" s="67"/>
      <c r="D124" s="40"/>
      <c r="E124" s="40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41"/>
      <c r="S124" s="34"/>
    </row>
    <row r="126" spans="1:19" ht="18" x14ac:dyDescent="0.15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</row>
    <row r="129" spans="1:19" x14ac:dyDescent="0.15">
      <c r="A129" s="67"/>
      <c r="B129" s="67"/>
      <c r="C129" s="67"/>
      <c r="D129" s="67"/>
    </row>
    <row r="130" spans="1:19" x14ac:dyDescent="0.1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</row>
    <row r="131" spans="1:19" x14ac:dyDescent="0.15">
      <c r="A131" s="34"/>
      <c r="B131" s="34"/>
      <c r="C131" s="34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4"/>
      <c r="S131" s="34"/>
    </row>
    <row r="132" spans="1:19" x14ac:dyDescent="0.15">
      <c r="A132" s="31"/>
      <c r="B132" s="31"/>
      <c r="C132" s="37"/>
      <c r="D132" s="40"/>
      <c r="E132" s="40"/>
      <c r="F132" s="40"/>
      <c r="G132" s="40"/>
      <c r="H132" s="40"/>
      <c r="I132" s="39"/>
      <c r="J132" s="40"/>
      <c r="K132" s="40"/>
      <c r="L132" s="40"/>
      <c r="M132" s="39"/>
      <c r="N132" s="40"/>
      <c r="O132" s="40"/>
      <c r="P132" s="40"/>
      <c r="Q132" s="39"/>
      <c r="R132" s="41"/>
      <c r="S132" s="37"/>
    </row>
    <row r="133" spans="1:19" x14ac:dyDescent="0.15">
      <c r="A133" s="36"/>
      <c r="B133" s="36"/>
      <c r="C133" s="37"/>
      <c r="D133" s="40"/>
      <c r="E133" s="40"/>
      <c r="F133" s="40"/>
      <c r="G133" s="40"/>
      <c r="H133" s="40"/>
      <c r="I133" s="39"/>
      <c r="J133" s="40"/>
      <c r="K133" s="40"/>
      <c r="L133" s="40"/>
      <c r="M133" s="39"/>
      <c r="N133" s="40"/>
      <c r="O133" s="40"/>
      <c r="P133" s="40"/>
      <c r="Q133" s="39"/>
      <c r="R133" s="41"/>
      <c r="S133" s="37"/>
    </row>
    <row r="134" spans="1:19" x14ac:dyDescent="0.15">
      <c r="A134" s="36"/>
      <c r="B134" s="36"/>
      <c r="C134" s="37"/>
      <c r="D134" s="40"/>
      <c r="E134" s="40"/>
      <c r="F134" s="40"/>
      <c r="G134" s="40"/>
      <c r="H134" s="40"/>
      <c r="I134" s="39"/>
      <c r="J134" s="40"/>
      <c r="K134" s="40"/>
      <c r="L134" s="40"/>
      <c r="M134" s="39"/>
      <c r="N134" s="40"/>
      <c r="O134" s="40"/>
      <c r="P134" s="40"/>
      <c r="Q134" s="39"/>
      <c r="R134" s="41"/>
      <c r="S134" s="37"/>
    </row>
    <row r="135" spans="1:19" x14ac:dyDescent="0.15">
      <c r="A135" s="68"/>
      <c r="B135" s="68"/>
      <c r="C135" s="37"/>
      <c r="D135" s="40"/>
      <c r="E135" s="40"/>
      <c r="F135" s="40"/>
      <c r="G135" s="40"/>
      <c r="H135" s="40"/>
      <c r="I135" s="39"/>
      <c r="J135" s="40"/>
      <c r="K135" s="40"/>
      <c r="L135" s="40"/>
      <c r="M135" s="39"/>
      <c r="N135" s="40"/>
      <c r="O135" s="40"/>
      <c r="P135" s="40"/>
      <c r="Q135" s="39"/>
      <c r="R135" s="41"/>
      <c r="S135" s="37"/>
    </row>
    <row r="136" spans="1:19" x14ac:dyDescent="0.15">
      <c r="A136" s="68"/>
      <c r="B136" s="68"/>
      <c r="C136" s="37"/>
      <c r="D136" s="40"/>
      <c r="E136" s="40"/>
      <c r="F136" s="40"/>
      <c r="G136" s="40"/>
      <c r="H136" s="40"/>
      <c r="I136" s="39"/>
      <c r="J136" s="40"/>
      <c r="K136" s="40"/>
      <c r="L136" s="40"/>
      <c r="M136" s="39"/>
      <c r="N136" s="40"/>
      <c r="O136" s="40"/>
      <c r="P136" s="40"/>
      <c r="Q136" s="39"/>
      <c r="R136" s="41"/>
      <c r="S136" s="37"/>
    </row>
    <row r="137" spans="1:19" x14ac:dyDescent="0.15">
      <c r="C137" s="37"/>
      <c r="D137" s="40"/>
      <c r="E137" s="40"/>
      <c r="F137" s="40"/>
      <c r="G137" s="40"/>
      <c r="H137" s="40"/>
      <c r="I137" s="39"/>
      <c r="J137" s="40"/>
      <c r="K137" s="40"/>
      <c r="L137" s="40"/>
      <c r="M137" s="39"/>
      <c r="N137" s="40"/>
      <c r="O137" s="40"/>
      <c r="P137" s="40"/>
      <c r="Q137" s="39"/>
      <c r="R137" s="41"/>
      <c r="S137" s="37"/>
    </row>
    <row r="139" spans="1:19" x14ac:dyDescent="0.15">
      <c r="A139" s="67"/>
      <c r="B139" s="67"/>
      <c r="C139" s="67"/>
      <c r="D139" s="40"/>
      <c r="E139" s="40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41"/>
      <c r="S139" s="34"/>
    </row>
    <row r="142" spans="1:19" x14ac:dyDescent="0.15">
      <c r="A142" s="67"/>
      <c r="B142" s="67"/>
      <c r="C142" s="67"/>
      <c r="D142" s="67"/>
    </row>
    <row r="143" spans="1:19" x14ac:dyDescent="0.1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</row>
    <row r="144" spans="1:19" x14ac:dyDescent="0.15">
      <c r="A144" s="34"/>
      <c r="B144" s="34"/>
      <c r="C144" s="34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4"/>
      <c r="S144" s="34"/>
    </row>
    <row r="145" spans="1:19" x14ac:dyDescent="0.15">
      <c r="A145" s="31"/>
      <c r="B145" s="31"/>
      <c r="C145" s="37"/>
      <c r="D145" s="40"/>
      <c r="E145" s="40"/>
      <c r="F145" s="40"/>
      <c r="G145" s="40"/>
      <c r="H145" s="40"/>
      <c r="I145" s="39"/>
      <c r="J145" s="40"/>
      <c r="K145" s="40"/>
      <c r="L145" s="40"/>
      <c r="M145" s="39"/>
      <c r="N145" s="40"/>
      <c r="O145" s="40"/>
      <c r="P145" s="40"/>
      <c r="Q145" s="39"/>
      <c r="R145" s="41"/>
      <c r="S145" s="37"/>
    </row>
    <row r="146" spans="1:19" x14ac:dyDescent="0.15">
      <c r="A146" s="36"/>
      <c r="B146" s="36"/>
      <c r="C146" s="37"/>
      <c r="D146" s="40"/>
      <c r="E146" s="40"/>
      <c r="F146" s="40"/>
      <c r="G146" s="40"/>
      <c r="H146" s="40"/>
      <c r="I146" s="39"/>
      <c r="J146" s="40"/>
      <c r="K146" s="40"/>
      <c r="L146" s="40"/>
      <c r="M146" s="39"/>
      <c r="N146" s="40"/>
      <c r="O146" s="40"/>
      <c r="P146" s="40"/>
      <c r="Q146" s="39"/>
      <c r="R146" s="41"/>
      <c r="S146" s="37"/>
    </row>
    <row r="147" spans="1:19" x14ac:dyDescent="0.15">
      <c r="A147" s="36"/>
      <c r="B147" s="36"/>
      <c r="C147" s="37"/>
      <c r="D147" s="40"/>
      <c r="E147" s="40"/>
      <c r="F147" s="40"/>
      <c r="G147" s="40"/>
      <c r="H147" s="40"/>
      <c r="I147" s="39"/>
      <c r="J147" s="40"/>
      <c r="K147" s="40"/>
      <c r="L147" s="40"/>
      <c r="M147" s="39"/>
      <c r="N147" s="40"/>
      <c r="O147" s="40"/>
      <c r="P147" s="40"/>
      <c r="Q147" s="39"/>
      <c r="R147" s="41"/>
      <c r="S147" s="37"/>
    </row>
    <row r="148" spans="1:19" x14ac:dyDescent="0.15">
      <c r="A148" s="68"/>
      <c r="B148" s="68"/>
      <c r="C148" s="37"/>
      <c r="D148" s="40"/>
      <c r="E148" s="40"/>
      <c r="F148" s="40"/>
      <c r="G148" s="40"/>
      <c r="H148" s="40"/>
      <c r="I148" s="39"/>
      <c r="J148" s="40"/>
      <c r="K148" s="40"/>
      <c r="L148" s="40"/>
      <c r="M148" s="39"/>
      <c r="N148" s="40"/>
      <c r="O148" s="40"/>
      <c r="P148" s="40"/>
      <c r="Q148" s="39"/>
      <c r="R148" s="41"/>
      <c r="S148" s="37"/>
    </row>
    <row r="149" spans="1:19" x14ac:dyDescent="0.15">
      <c r="A149" s="68"/>
      <c r="B149" s="68"/>
      <c r="C149" s="37"/>
      <c r="D149" s="40"/>
      <c r="E149" s="40"/>
      <c r="F149" s="40"/>
      <c r="G149" s="40"/>
      <c r="H149" s="40"/>
      <c r="I149" s="39"/>
      <c r="J149" s="40"/>
      <c r="K149" s="40"/>
      <c r="L149" s="40"/>
      <c r="M149" s="39"/>
      <c r="N149" s="40"/>
      <c r="O149" s="40"/>
      <c r="P149" s="40"/>
      <c r="Q149" s="39"/>
      <c r="R149" s="41"/>
      <c r="S149" s="37"/>
    </row>
    <row r="150" spans="1:19" x14ac:dyDescent="0.15">
      <c r="B150" s="68"/>
      <c r="C150" s="37"/>
      <c r="D150" s="40"/>
      <c r="E150" s="40"/>
      <c r="F150" s="40"/>
      <c r="G150" s="40"/>
      <c r="H150" s="40"/>
      <c r="I150" s="39"/>
      <c r="J150" s="40"/>
      <c r="K150" s="40"/>
      <c r="L150" s="40"/>
      <c r="M150" s="39"/>
      <c r="N150" s="40"/>
      <c r="O150" s="40"/>
      <c r="P150" s="40"/>
      <c r="Q150" s="39"/>
      <c r="R150" s="41"/>
      <c r="S150" s="37"/>
    </row>
    <row r="151" spans="1:19" x14ac:dyDescent="0.15">
      <c r="A151" s="68"/>
      <c r="B151" s="68"/>
      <c r="C151" s="37"/>
      <c r="D151" s="40"/>
      <c r="E151" s="40"/>
      <c r="F151" s="40"/>
      <c r="G151" s="40"/>
      <c r="H151" s="40"/>
      <c r="I151" s="39"/>
      <c r="J151" s="40"/>
      <c r="K151" s="40"/>
      <c r="L151" s="40"/>
      <c r="M151" s="39"/>
      <c r="N151" s="40"/>
      <c r="O151" s="40"/>
      <c r="P151" s="40"/>
      <c r="Q151" s="39"/>
      <c r="R151" s="41"/>
      <c r="S151" s="37"/>
    </row>
    <row r="152" spans="1:19" x14ac:dyDescent="0.15">
      <c r="A152" s="68"/>
      <c r="B152" s="68"/>
      <c r="C152" s="37"/>
      <c r="D152" s="40"/>
      <c r="E152" s="40"/>
      <c r="F152" s="40"/>
      <c r="G152" s="40"/>
      <c r="H152" s="40"/>
      <c r="I152" s="39"/>
      <c r="J152" s="40"/>
      <c r="K152" s="40"/>
      <c r="L152" s="40"/>
      <c r="M152" s="39"/>
      <c r="N152" s="40"/>
      <c r="O152" s="40"/>
      <c r="P152" s="40"/>
      <c r="Q152" s="39"/>
      <c r="R152" s="41"/>
      <c r="S152" s="37"/>
    </row>
    <row r="153" spans="1:19" x14ac:dyDescent="0.15">
      <c r="B153" s="68"/>
      <c r="C153" s="37"/>
      <c r="D153" s="40"/>
      <c r="E153" s="40"/>
      <c r="F153" s="40"/>
      <c r="G153" s="40"/>
      <c r="H153" s="40"/>
      <c r="I153" s="39"/>
      <c r="J153" s="40"/>
      <c r="K153" s="40"/>
      <c r="L153" s="40"/>
      <c r="M153" s="39"/>
      <c r="N153" s="40"/>
      <c r="O153" s="40"/>
      <c r="P153" s="40"/>
      <c r="Q153" s="39"/>
      <c r="R153" s="41"/>
      <c r="S153" s="37"/>
    </row>
    <row r="154" spans="1:19" x14ac:dyDescent="0.15">
      <c r="B154" s="68"/>
      <c r="C154" s="37"/>
      <c r="D154" s="40"/>
      <c r="E154" s="40"/>
      <c r="F154" s="40"/>
      <c r="G154" s="40"/>
      <c r="H154" s="40"/>
      <c r="I154" s="39"/>
      <c r="J154" s="40"/>
      <c r="K154" s="40"/>
      <c r="L154" s="40"/>
      <c r="M154" s="39"/>
      <c r="N154" s="40"/>
      <c r="O154" s="40"/>
      <c r="P154" s="40"/>
      <c r="Q154" s="39"/>
      <c r="R154" s="41"/>
      <c r="S154" s="37"/>
    </row>
    <row r="156" spans="1:19" x14ac:dyDescent="0.15">
      <c r="A156" s="67"/>
      <c r="B156" s="67"/>
      <c r="C156" s="67"/>
      <c r="D156" s="40"/>
      <c r="E156" s="40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1"/>
      <c r="S156" s="34"/>
    </row>
    <row r="159" spans="1:19" x14ac:dyDescent="0.15">
      <c r="A159" s="67"/>
      <c r="B159" s="67"/>
      <c r="C159" s="67"/>
      <c r="D159" s="67"/>
    </row>
    <row r="160" spans="1:19" x14ac:dyDescent="0.1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</row>
    <row r="161" spans="1:19" x14ac:dyDescent="0.15">
      <c r="A161" s="34"/>
      <c r="B161" s="34"/>
      <c r="C161" s="34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4"/>
      <c r="S161" s="34"/>
    </row>
    <row r="162" spans="1:19" x14ac:dyDescent="0.15">
      <c r="C162" s="37"/>
      <c r="D162" s="40"/>
      <c r="E162" s="40"/>
      <c r="F162" s="40"/>
      <c r="G162" s="40"/>
      <c r="H162" s="40"/>
      <c r="I162" s="39"/>
      <c r="J162" s="40"/>
      <c r="K162" s="40"/>
      <c r="L162" s="40"/>
      <c r="M162" s="39"/>
      <c r="N162" s="40"/>
      <c r="O162" s="40"/>
      <c r="P162" s="40"/>
      <c r="Q162" s="39"/>
      <c r="R162" s="41"/>
      <c r="S162" s="37"/>
    </row>
    <row r="163" spans="1:19" x14ac:dyDescent="0.15">
      <c r="C163" s="37"/>
      <c r="D163" s="40"/>
      <c r="E163" s="40"/>
      <c r="F163" s="40"/>
      <c r="G163" s="40"/>
      <c r="H163" s="40"/>
      <c r="I163" s="39"/>
      <c r="J163" s="40"/>
      <c r="K163" s="40"/>
      <c r="L163" s="40"/>
      <c r="M163" s="39"/>
      <c r="N163" s="40"/>
      <c r="O163" s="40"/>
      <c r="P163" s="40"/>
      <c r="Q163" s="39"/>
      <c r="R163" s="41"/>
      <c r="S163" s="37"/>
    </row>
    <row r="164" spans="1:19" x14ac:dyDescent="0.15">
      <c r="C164" s="37"/>
      <c r="D164" s="40"/>
      <c r="E164" s="40"/>
      <c r="F164" s="40"/>
      <c r="G164" s="40"/>
      <c r="H164" s="40"/>
      <c r="I164" s="39"/>
      <c r="J164" s="40"/>
      <c r="K164" s="40"/>
      <c r="L164" s="40"/>
      <c r="M164" s="39"/>
      <c r="N164" s="40"/>
      <c r="O164" s="40"/>
      <c r="P164" s="40"/>
      <c r="Q164" s="39"/>
      <c r="R164" s="41"/>
      <c r="S164" s="37"/>
    </row>
    <row r="165" spans="1:19" x14ac:dyDescent="0.15">
      <c r="C165" s="37"/>
      <c r="D165" s="40"/>
      <c r="E165" s="40"/>
      <c r="F165" s="40"/>
      <c r="G165" s="40"/>
      <c r="H165" s="40"/>
      <c r="I165" s="39"/>
      <c r="J165" s="40"/>
      <c r="K165" s="40"/>
      <c r="L165" s="40"/>
      <c r="M165" s="39"/>
      <c r="N165" s="40"/>
      <c r="O165" s="40"/>
      <c r="P165" s="40"/>
      <c r="Q165" s="39"/>
      <c r="R165" s="41"/>
      <c r="S165" s="37"/>
    </row>
    <row r="166" spans="1:19" x14ac:dyDescent="0.15">
      <c r="C166" s="37"/>
      <c r="D166" s="40"/>
      <c r="E166" s="40"/>
      <c r="F166" s="40"/>
      <c r="G166" s="40"/>
      <c r="H166" s="40"/>
      <c r="I166" s="39"/>
      <c r="J166" s="40"/>
      <c r="K166" s="40"/>
      <c r="L166" s="40"/>
      <c r="M166" s="39"/>
      <c r="N166" s="40"/>
      <c r="O166" s="40"/>
      <c r="P166" s="40"/>
      <c r="Q166" s="39"/>
      <c r="R166" s="41"/>
      <c r="S166" s="37"/>
    </row>
    <row r="167" spans="1:19" x14ac:dyDescent="0.15">
      <c r="C167" s="37"/>
      <c r="D167" s="40"/>
      <c r="E167" s="40"/>
      <c r="F167" s="40"/>
      <c r="G167" s="40"/>
      <c r="H167" s="40"/>
      <c r="I167" s="39"/>
      <c r="J167" s="40"/>
      <c r="K167" s="40"/>
      <c r="L167" s="40"/>
      <c r="M167" s="39"/>
      <c r="N167" s="40"/>
      <c r="O167" s="40"/>
      <c r="P167" s="40"/>
      <c r="Q167" s="39"/>
      <c r="R167" s="41"/>
      <c r="S167" s="37"/>
    </row>
    <row r="169" spans="1:19" x14ac:dyDescent="0.15">
      <c r="A169" s="67"/>
      <c r="B169" s="67"/>
      <c r="C169" s="67"/>
      <c r="D169" s="40"/>
      <c r="E169" s="40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1"/>
      <c r="S169" s="34"/>
    </row>
    <row r="173" spans="1:19" x14ac:dyDescent="0.15">
      <c r="A173" s="67"/>
      <c r="B173" s="67"/>
      <c r="C173" s="67"/>
      <c r="D173" s="40"/>
      <c r="E173" s="40"/>
      <c r="F173" s="39"/>
      <c r="G173" s="39"/>
      <c r="H173" s="39"/>
      <c r="I173" s="39"/>
      <c r="J173" s="39"/>
      <c r="K173" s="39"/>
      <c r="L173" s="39"/>
      <c r="M173" s="39"/>
      <c r="N173" s="41"/>
      <c r="O173" s="37"/>
    </row>
    <row r="187" spans="1:15" x14ac:dyDescent="0.15">
      <c r="A187" s="67"/>
      <c r="B187" s="67"/>
      <c r="C187" s="67"/>
      <c r="D187" s="40"/>
      <c r="E187" s="40"/>
      <c r="F187" s="39"/>
      <c r="G187" s="39"/>
      <c r="H187" s="39"/>
      <c r="I187" s="39"/>
      <c r="J187" s="39"/>
      <c r="K187" s="39"/>
      <c r="L187" s="39"/>
      <c r="M187" s="39"/>
      <c r="N187" s="41"/>
      <c r="O187" s="37"/>
    </row>
    <row r="201" spans="1:15" x14ac:dyDescent="0.15">
      <c r="A201" s="67"/>
      <c r="B201" s="67"/>
      <c r="C201" s="67"/>
      <c r="D201" s="40"/>
      <c r="E201" s="40"/>
      <c r="F201" s="39"/>
      <c r="G201" s="39"/>
      <c r="H201" s="39"/>
      <c r="I201" s="39"/>
      <c r="J201" s="39"/>
      <c r="K201" s="39"/>
      <c r="L201" s="39"/>
      <c r="M201" s="39"/>
      <c r="N201" s="41"/>
      <c r="O201" s="37"/>
    </row>
    <row r="203" spans="1:15" x14ac:dyDescent="0.15">
      <c r="A203" s="67"/>
      <c r="B203" s="67"/>
      <c r="C203" s="67"/>
      <c r="D203" s="40"/>
      <c r="E203" s="40"/>
      <c r="F203" s="39"/>
      <c r="G203" s="39"/>
      <c r="H203" s="39"/>
      <c r="I203" s="39"/>
      <c r="J203" s="39"/>
      <c r="K203" s="39"/>
      <c r="L203" s="39"/>
      <c r="M203" s="39"/>
      <c r="N203" s="41"/>
      <c r="O203" s="37"/>
    </row>
    <row r="216" spans="1:15" x14ac:dyDescent="0.15">
      <c r="A216" s="67"/>
      <c r="B216" s="67"/>
      <c r="C216" s="67"/>
      <c r="D216" s="40"/>
      <c r="E216" s="40"/>
      <c r="F216" s="39"/>
      <c r="G216" s="39"/>
      <c r="H216" s="39"/>
      <c r="I216" s="39"/>
      <c r="J216" s="39"/>
      <c r="K216" s="39"/>
      <c r="L216" s="39"/>
      <c r="M216" s="39"/>
      <c r="N216" s="41"/>
      <c r="O216" s="37"/>
    </row>
    <row r="217" spans="1:15" x14ac:dyDescent="0.15">
      <c r="A217" s="67"/>
      <c r="B217" s="67"/>
      <c r="C217" s="67"/>
      <c r="D217" s="40"/>
      <c r="E217" s="40"/>
      <c r="F217" s="39"/>
      <c r="G217" s="39"/>
      <c r="H217" s="39"/>
      <c r="I217" s="39"/>
      <c r="J217" s="39"/>
      <c r="K217" s="39"/>
      <c r="L217" s="39"/>
      <c r="M217" s="39"/>
      <c r="N217" s="41"/>
      <c r="O217" s="37"/>
    </row>
    <row r="219" spans="1:15" x14ac:dyDescent="0.15">
      <c r="A219" s="67"/>
    </row>
    <row r="220" spans="1:15" x14ac:dyDescent="0.15">
      <c r="A220" s="34"/>
    </row>
    <row r="221" spans="1:15" x14ac:dyDescent="0.15">
      <c r="A221" s="34"/>
    </row>
    <row r="233" spans="1:15" x14ac:dyDescent="0.15">
      <c r="A233" s="67"/>
      <c r="B233" s="67"/>
      <c r="C233" s="67"/>
      <c r="D233" s="40"/>
      <c r="E233" s="40"/>
      <c r="F233" s="39"/>
      <c r="G233" s="39"/>
      <c r="H233" s="39"/>
      <c r="I233" s="39"/>
      <c r="J233" s="39"/>
      <c r="K233" s="39"/>
      <c r="L233" s="39"/>
      <c r="M233" s="39"/>
      <c r="N233" s="41"/>
      <c r="O233" s="37"/>
    </row>
    <row r="246" spans="1:15" x14ac:dyDescent="0.15">
      <c r="A246" s="67"/>
      <c r="B246" s="67"/>
      <c r="C246" s="67"/>
      <c r="D246" s="40"/>
      <c r="E246" s="40"/>
      <c r="F246" s="39"/>
      <c r="G246" s="39"/>
      <c r="H246" s="39"/>
      <c r="I246" s="39"/>
      <c r="J246" s="39"/>
      <c r="K246" s="39"/>
      <c r="L246" s="39"/>
      <c r="M246" s="39"/>
      <c r="N246" s="41"/>
      <c r="O246" s="37"/>
    </row>
  </sheetData>
  <mergeCells count="8">
    <mergeCell ref="F9:G9"/>
    <mergeCell ref="A1:G1"/>
    <mergeCell ref="A3:G3"/>
    <mergeCell ref="A4:G4"/>
    <mergeCell ref="A5:G5"/>
    <mergeCell ref="B8:C8"/>
    <mergeCell ref="D8:E8"/>
    <mergeCell ref="F8:G8"/>
  </mergeCells>
  <conditionalFormatting sqref="G11:G17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21"/>
  <sheetViews>
    <sheetView zoomScale="200" zoomScaleNormal="100" workbookViewId="0">
      <selection activeCell="D7" sqref="D7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Ergebnisliste!A128</f>
        <v>Frieda Schmelzing</v>
      </c>
      <c r="B2" s="4">
        <f>Ergebnisliste!B128</f>
        <v>0</v>
      </c>
      <c r="C2" s="2">
        <f>Ergebnisliste!F128</f>
        <v>10.8</v>
      </c>
      <c r="D2" s="2">
        <f>Ergebnisliste!J128</f>
        <v>9</v>
      </c>
      <c r="E2" s="2">
        <f>Ergebnisliste!N128</f>
        <v>11.9</v>
      </c>
      <c r="F2" s="2">
        <f>Ergebnisliste!R128</f>
        <v>12.6</v>
      </c>
      <c r="G2" s="2">
        <f>Ergebnisliste!S128</f>
        <v>44.3</v>
      </c>
    </row>
    <row r="3" spans="1:7" x14ac:dyDescent="0.15">
      <c r="A3" s="4" t="str">
        <f>Ergebnisliste!A46</f>
        <v>Matilda Fuchs</v>
      </c>
      <c r="B3" s="4">
        <f>Ergebnisliste!B46</f>
        <v>2017</v>
      </c>
      <c r="C3" s="2">
        <f>Ergebnisliste!F46</f>
        <v>0</v>
      </c>
      <c r="D3" s="2">
        <f>Ergebnisliste!J46</f>
        <v>10.199999999999999</v>
      </c>
      <c r="E3" s="2">
        <f>Ergebnisliste!N46</f>
        <v>11.7</v>
      </c>
      <c r="F3" s="2">
        <f>Ergebnisliste!R46</f>
        <v>12.299999999999999</v>
      </c>
      <c r="G3" s="2">
        <f>Ergebnisliste!S46</f>
        <v>34.200000000000003</v>
      </c>
    </row>
    <row r="4" spans="1:7" x14ac:dyDescent="0.15">
      <c r="A4" s="4" t="str">
        <f>Ergebnisliste!A150</f>
        <v>Klara Hamann</v>
      </c>
      <c r="B4" s="4">
        <f>Ergebnisliste!B150</f>
        <v>2014</v>
      </c>
      <c r="C4" s="2">
        <f>Ergebnisliste!F150</f>
        <v>10.75</v>
      </c>
      <c r="D4" s="2">
        <f>Ergebnisliste!J150</f>
        <v>7.3000000000000007</v>
      </c>
      <c r="E4" s="2">
        <f>Ergebnisliste!N150</f>
        <v>12</v>
      </c>
      <c r="F4" s="2">
        <f>Ergebnisliste!R150</f>
        <v>12.2</v>
      </c>
      <c r="G4" s="2">
        <f>Ergebnisliste!S150</f>
        <v>42.25</v>
      </c>
    </row>
    <row r="5" spans="1:7" x14ac:dyDescent="0.15">
      <c r="A5" s="4" t="str">
        <f>Ergebnisliste!A74</f>
        <v>Lara Kühnel</v>
      </c>
      <c r="B5" s="4">
        <f>Ergebnisliste!B74</f>
        <v>2016</v>
      </c>
      <c r="C5" s="2">
        <f>Ergebnisliste!F74</f>
        <v>10.8</v>
      </c>
      <c r="D5" s="2">
        <f>Ergebnisliste!J74</f>
        <v>11.299999999999999</v>
      </c>
      <c r="E5" s="2">
        <f>Ergebnisliste!N74</f>
        <v>10.199999999999999</v>
      </c>
      <c r="F5" s="2">
        <f>Ergebnisliste!R74</f>
        <v>12</v>
      </c>
      <c r="G5" s="2">
        <f>Ergebnisliste!S74</f>
        <v>44.3</v>
      </c>
    </row>
    <row r="6" spans="1:7" x14ac:dyDescent="0.15">
      <c r="A6" s="4" t="str">
        <f>Ergebnisliste!A48</f>
        <v>Leela Ruh</v>
      </c>
      <c r="B6" s="4">
        <f>Ergebnisliste!B48</f>
        <v>2017</v>
      </c>
      <c r="C6" s="2">
        <f>Ergebnisliste!F48</f>
        <v>9.5500000000000007</v>
      </c>
      <c r="D6" s="2">
        <f>Ergebnisliste!J48</f>
        <v>9.3000000000000007</v>
      </c>
      <c r="E6" s="2">
        <f>Ergebnisliste!N48</f>
        <v>10.7</v>
      </c>
      <c r="F6" s="2">
        <f>Ergebnisliste!R48</f>
        <v>11.8</v>
      </c>
      <c r="G6" s="2">
        <f>Ergebnisliste!S48</f>
        <v>41.35</v>
      </c>
    </row>
    <row r="7" spans="1:7" x14ac:dyDescent="0.15">
      <c r="A7" s="4" t="str">
        <f>Ergebnisliste!A68</f>
        <v>Michelle Ribsam</v>
      </c>
      <c r="B7" s="4">
        <f>Ergebnisliste!B68</f>
        <v>2012</v>
      </c>
      <c r="C7" s="2">
        <f>Ergebnisliste!F68</f>
        <v>11.799999999999999</v>
      </c>
      <c r="D7" s="2">
        <f>Ergebnisliste!J68</f>
        <v>0</v>
      </c>
      <c r="E7" s="2">
        <f>Ergebnisliste!N68</f>
        <v>12.2</v>
      </c>
      <c r="F7" s="2">
        <f>Ergebnisliste!R68</f>
        <v>11.7</v>
      </c>
      <c r="G7" s="2">
        <f>Ergebnisliste!S68</f>
        <v>35.699999999999996</v>
      </c>
    </row>
    <row r="8" spans="1:7" x14ac:dyDescent="0.15">
      <c r="A8" s="4" t="str">
        <f>Ergebnisliste!A29</f>
        <v>Sophie Harms</v>
      </c>
      <c r="B8" s="4">
        <f>Ergebnisliste!B29</f>
        <v>2017</v>
      </c>
      <c r="C8" s="2">
        <f>Ergebnisliste!F29</f>
        <v>10.1</v>
      </c>
      <c r="D8" s="2">
        <f>Ergebnisliste!J29</f>
        <v>11</v>
      </c>
      <c r="E8" s="2">
        <f>Ergebnisliste!N29</f>
        <v>8.8000000000000007</v>
      </c>
      <c r="F8" s="2">
        <f>Ergebnisliste!R29</f>
        <v>11.7</v>
      </c>
      <c r="G8" s="2">
        <f>Ergebnisliste!S29</f>
        <v>41.6</v>
      </c>
    </row>
    <row r="9" spans="1:7" x14ac:dyDescent="0.15">
      <c r="A9" s="4" t="str">
        <f>Ergebnisliste!A31</f>
        <v>Lenia Claussen</v>
      </c>
      <c r="B9" s="4">
        <f>Ergebnisliste!B31</f>
        <v>2017</v>
      </c>
      <c r="C9" s="2">
        <f>Ergebnisliste!F31</f>
        <v>9.6999999999999993</v>
      </c>
      <c r="D9" s="2">
        <f>Ergebnisliste!J31</f>
        <v>10.6</v>
      </c>
      <c r="E9" s="2">
        <f>Ergebnisliste!N31</f>
        <v>11.2</v>
      </c>
      <c r="F9" s="2">
        <f>Ergebnisliste!R31</f>
        <v>11.600000000000001</v>
      </c>
      <c r="G9" s="2">
        <f>Ergebnisliste!S31</f>
        <v>43.099999999999994</v>
      </c>
    </row>
    <row r="10" spans="1:7" x14ac:dyDescent="0.15">
      <c r="A10" s="4" t="str">
        <f>Ergebnisliste!A126</f>
        <v>Katrine Sebastian</v>
      </c>
      <c r="B10" s="4">
        <f>Ergebnisliste!B126</f>
        <v>0</v>
      </c>
      <c r="C10" s="2">
        <f>Ergebnisliste!F126</f>
        <v>10.7</v>
      </c>
      <c r="D10" s="2">
        <f>Ergebnisliste!J126</f>
        <v>9.8000000000000007</v>
      </c>
      <c r="E10" s="2">
        <f>Ergebnisliste!N126</f>
        <v>11.399999999999999</v>
      </c>
      <c r="F10" s="2">
        <f>Ergebnisliste!R126</f>
        <v>11.6</v>
      </c>
      <c r="G10" s="2">
        <f>Ergebnisliste!S126</f>
        <v>43.5</v>
      </c>
    </row>
    <row r="11" spans="1:7" x14ac:dyDescent="0.15">
      <c r="A11" s="4" t="str">
        <f>Ergebnisliste!A90</f>
        <v>Mia-Sophie Höck</v>
      </c>
      <c r="B11" s="4">
        <f>Ergebnisliste!B90</f>
        <v>2016</v>
      </c>
      <c r="C11" s="2">
        <f>Ergebnisliste!F90</f>
        <v>9.6999999999999993</v>
      </c>
      <c r="D11" s="2">
        <f>Ergebnisliste!J90</f>
        <v>9.8999999999999986</v>
      </c>
      <c r="E11" s="2">
        <f>Ergebnisliste!N90</f>
        <v>10.4</v>
      </c>
      <c r="F11" s="2">
        <f>Ergebnisliste!R90</f>
        <v>11.6</v>
      </c>
      <c r="G11" s="2">
        <f>Ergebnisliste!S90</f>
        <v>41.599999999999994</v>
      </c>
    </row>
    <row r="12" spans="1:7" x14ac:dyDescent="0.15">
      <c r="A12" s="4" t="str">
        <f>Ergebnisliste!A151</f>
        <v>Elisa Homm</v>
      </c>
      <c r="B12" s="4">
        <f>Ergebnisliste!B151</f>
        <v>2014</v>
      </c>
      <c r="C12" s="2">
        <f>Ergebnisliste!F151</f>
        <v>11.2</v>
      </c>
      <c r="D12" s="2">
        <f>Ergebnisliste!J151</f>
        <v>10.199999999999999</v>
      </c>
      <c r="E12" s="2">
        <f>Ergebnisliste!N151</f>
        <v>0</v>
      </c>
      <c r="F12" s="2">
        <f>Ergebnisliste!R151</f>
        <v>11.6</v>
      </c>
      <c r="G12" s="2">
        <f>Ergebnisliste!S151</f>
        <v>33</v>
      </c>
    </row>
    <row r="13" spans="1:7" x14ac:dyDescent="0.15">
      <c r="A13" s="4" t="str">
        <f>Ergebnisliste!A127</f>
        <v xml:space="preserve">Line Krause </v>
      </c>
      <c r="B13" s="4">
        <f>Ergebnisliste!B127</f>
        <v>0</v>
      </c>
      <c r="C13" s="2">
        <f>Ergebnisliste!F127</f>
        <v>12</v>
      </c>
      <c r="D13" s="2">
        <f>Ergebnisliste!J127</f>
        <v>9.1999999999999993</v>
      </c>
      <c r="E13" s="2">
        <f>Ergebnisliste!N127</f>
        <v>12</v>
      </c>
      <c r="F13" s="2">
        <f>Ergebnisliste!R127</f>
        <v>11.5</v>
      </c>
      <c r="G13" s="2">
        <f>Ergebnisliste!S127</f>
        <v>44.7</v>
      </c>
    </row>
    <row r="14" spans="1:7" x14ac:dyDescent="0.15">
      <c r="A14" s="4" t="str">
        <f>Ergebnisliste!A49</f>
        <v>Anni Peiz</v>
      </c>
      <c r="B14" s="4">
        <f>Ergebnisliste!B49</f>
        <v>2017</v>
      </c>
      <c r="C14" s="2">
        <f>Ergebnisliste!F49</f>
        <v>9.4499999999999993</v>
      </c>
      <c r="D14" s="2">
        <f>Ergebnisliste!J49</f>
        <v>0</v>
      </c>
      <c r="E14" s="2">
        <f>Ergebnisliste!N49</f>
        <v>10.6</v>
      </c>
      <c r="F14" s="2">
        <f>Ergebnisliste!R49</f>
        <v>11.4</v>
      </c>
      <c r="G14" s="2">
        <f>Ergebnisliste!S49</f>
        <v>31.45</v>
      </c>
    </row>
    <row r="15" spans="1:7" x14ac:dyDescent="0.15">
      <c r="A15" s="4" t="str">
        <f>Ergebnisliste!A147</f>
        <v>Anna Arpe</v>
      </c>
      <c r="B15" s="4">
        <f>Ergebnisliste!B147</f>
        <v>2013</v>
      </c>
      <c r="C15" s="2">
        <f>Ergebnisliste!F147</f>
        <v>10.7</v>
      </c>
      <c r="D15" s="2">
        <f>Ergebnisliste!J147</f>
        <v>10.199999999999999</v>
      </c>
      <c r="E15" s="85">
        <f>Ergebnisliste!N147</f>
        <v>9.8000000000000007</v>
      </c>
      <c r="F15" s="2">
        <f>Ergebnisliste!R147</f>
        <v>11.4</v>
      </c>
      <c r="G15" s="2">
        <f>Ergebnisliste!S147</f>
        <v>42.1</v>
      </c>
    </row>
    <row r="16" spans="1:7" x14ac:dyDescent="0.15">
      <c r="A16" s="4" t="str">
        <f>Ergebnisliste!A28</f>
        <v>Leni Schröder</v>
      </c>
      <c r="B16" s="4">
        <f>Ergebnisliste!B28</f>
        <v>2016</v>
      </c>
      <c r="C16" s="2">
        <f>Ergebnisliste!F28</f>
        <v>10.7</v>
      </c>
      <c r="D16" s="2">
        <f>Ergebnisliste!J28</f>
        <v>0</v>
      </c>
      <c r="E16" s="2">
        <f>Ergebnisliste!N28</f>
        <v>10.8</v>
      </c>
      <c r="F16" s="2">
        <f>Ergebnisliste!R28</f>
        <v>11.399999999999999</v>
      </c>
      <c r="G16" s="2">
        <f>Ergebnisliste!S28</f>
        <v>32.9</v>
      </c>
    </row>
    <row r="17" spans="1:7" x14ac:dyDescent="0.15">
      <c r="A17" s="4" t="str">
        <f>Ergebnisliste!A79</f>
        <v>Charlotte Hoppe</v>
      </c>
      <c r="B17" s="4">
        <f>Ergebnisliste!B79</f>
        <v>2014</v>
      </c>
      <c r="C17" s="2">
        <f>Ergebnisliste!F79</f>
        <v>9.4499999999999993</v>
      </c>
      <c r="D17" s="2">
        <f>Ergebnisliste!J79</f>
        <v>0</v>
      </c>
      <c r="E17" s="2">
        <f>Ergebnisliste!N79</f>
        <v>10.1</v>
      </c>
      <c r="F17" s="2">
        <f>Ergebnisliste!R79</f>
        <v>11.399999999999999</v>
      </c>
      <c r="G17" s="2">
        <f>Ergebnisliste!S79</f>
        <v>30.95</v>
      </c>
    </row>
    <row r="18" spans="1:7" x14ac:dyDescent="0.15">
      <c r="A18" s="4" t="str">
        <f>Ergebnisliste!A129</f>
        <v>Ronja Michelin</v>
      </c>
      <c r="B18" s="4">
        <f>Ergebnisliste!B129</f>
        <v>0</v>
      </c>
      <c r="C18" s="2">
        <f>Ergebnisliste!F129</f>
        <v>11.549999999999999</v>
      </c>
      <c r="D18" s="2">
        <f>Ergebnisliste!J129</f>
        <v>9.3000000000000007</v>
      </c>
      <c r="E18" s="2">
        <f>Ergebnisliste!N129</f>
        <v>12.100000000000001</v>
      </c>
      <c r="F18" s="2">
        <f>Ergebnisliste!R129</f>
        <v>11.3</v>
      </c>
      <c r="G18" s="2">
        <f>Ergebnisliste!S129</f>
        <v>44.25</v>
      </c>
    </row>
    <row r="19" spans="1:7" x14ac:dyDescent="0.15">
      <c r="A19" s="4" t="str">
        <f>Ergebnisliste!A66</f>
        <v>Lina-Marleen Biehl</v>
      </c>
      <c r="B19" s="4">
        <f>Ergebnisliste!B66</f>
        <v>2005</v>
      </c>
      <c r="C19" s="2">
        <f>Ergebnisliste!F66</f>
        <v>0</v>
      </c>
      <c r="D19" s="2">
        <f>Ergebnisliste!J66</f>
        <v>9.9</v>
      </c>
      <c r="E19" s="2">
        <f>Ergebnisliste!N66</f>
        <v>0</v>
      </c>
      <c r="F19" s="2">
        <f>Ergebnisliste!R66</f>
        <v>11.3</v>
      </c>
      <c r="G19" s="2">
        <f>Ergebnisliste!S66</f>
        <v>21.200000000000003</v>
      </c>
    </row>
    <row r="20" spans="1:7" x14ac:dyDescent="0.15">
      <c r="A20" s="4" t="str">
        <f>Ergebnisliste!A30</f>
        <v>Alva Rabenow</v>
      </c>
      <c r="B20" s="4">
        <f>Ergebnisliste!B30</f>
        <v>2017</v>
      </c>
      <c r="C20" s="2">
        <f>Ergebnisliste!F30</f>
        <v>9.7999999999999989</v>
      </c>
      <c r="D20" s="2">
        <f>Ergebnisliste!J30</f>
        <v>10</v>
      </c>
      <c r="E20" s="2">
        <f>Ergebnisliste!N30</f>
        <v>9.4</v>
      </c>
      <c r="F20" s="2">
        <f>Ergebnisliste!R30</f>
        <v>11.200000000000001</v>
      </c>
      <c r="G20" s="2">
        <f>Ergebnisliste!S30</f>
        <v>40.4</v>
      </c>
    </row>
    <row r="21" spans="1:7" x14ac:dyDescent="0.15">
      <c r="A21" s="4" t="str">
        <f>Ergebnisliste!A86</f>
        <v>Denise Kraft</v>
      </c>
      <c r="B21" s="4">
        <f>Ergebnisliste!B86</f>
        <v>2018</v>
      </c>
      <c r="C21" s="2">
        <f>Ergebnisliste!F86</f>
        <v>10.399999999999999</v>
      </c>
      <c r="D21" s="2">
        <f>Ergebnisliste!J86</f>
        <v>8.6</v>
      </c>
      <c r="E21" s="2">
        <f>Ergebnisliste!N86</f>
        <v>10.6</v>
      </c>
      <c r="F21" s="85">
        <f>Ergebnisliste!R86</f>
        <v>11.1</v>
      </c>
      <c r="G21" s="2">
        <f>Ergebnisliste!S86</f>
        <v>40.699999999999996</v>
      </c>
    </row>
    <row r="22" spans="1:7" x14ac:dyDescent="0.15">
      <c r="A22" s="4" t="str">
        <f>Ergebnisliste!A91</f>
        <v>Maila Thordsen</v>
      </c>
      <c r="B22" s="4">
        <f>Ergebnisliste!B91</f>
        <v>2016</v>
      </c>
      <c r="C22" s="2">
        <f>Ergebnisliste!F91</f>
        <v>10.100000000000001</v>
      </c>
      <c r="D22" s="2">
        <f>Ergebnisliste!J91</f>
        <v>10.3</v>
      </c>
      <c r="E22" s="2">
        <f>Ergebnisliste!N91</f>
        <v>9.9</v>
      </c>
      <c r="F22" s="2">
        <f>Ergebnisliste!R91</f>
        <v>11.1</v>
      </c>
      <c r="G22" s="2">
        <f>Ergebnisliste!S91</f>
        <v>41.400000000000006</v>
      </c>
    </row>
    <row r="23" spans="1:7" x14ac:dyDescent="0.15">
      <c r="A23" s="4" t="str">
        <f>Ergebnisliste!A72</f>
        <v>Maria Dzhioeva</v>
      </c>
      <c r="B23" s="4">
        <f>Ergebnisliste!B72</f>
        <v>2015</v>
      </c>
      <c r="C23" s="85">
        <f>Ergebnisliste!F72</f>
        <v>10</v>
      </c>
      <c r="D23" s="2">
        <f>Ergebnisliste!J72</f>
        <v>10.5</v>
      </c>
      <c r="E23" s="2">
        <f>Ergebnisliste!N72</f>
        <v>12.200000000000001</v>
      </c>
      <c r="F23" s="2">
        <f>Ergebnisliste!R72</f>
        <v>11</v>
      </c>
      <c r="G23" s="2">
        <f>Ergebnisliste!S72</f>
        <v>43.7</v>
      </c>
    </row>
    <row r="24" spans="1:7" x14ac:dyDescent="0.15">
      <c r="A24" s="4" t="str">
        <f>Ergebnisliste!A51</f>
        <v>Elisa Schedukat</v>
      </c>
      <c r="B24" s="4">
        <f>Ergebnisliste!B51</f>
        <v>2017</v>
      </c>
      <c r="C24" s="2">
        <f>Ergebnisliste!F51</f>
        <v>0</v>
      </c>
      <c r="D24" s="2">
        <f>Ergebnisliste!J51</f>
        <v>0</v>
      </c>
      <c r="E24" s="2">
        <f>Ergebnisliste!N51</f>
        <v>10.8</v>
      </c>
      <c r="F24" s="2">
        <f>Ergebnisliste!R51</f>
        <v>11</v>
      </c>
      <c r="G24" s="2">
        <f>Ergebnisliste!S51</f>
        <v>21.8</v>
      </c>
    </row>
    <row r="25" spans="1:7" x14ac:dyDescent="0.15">
      <c r="A25" s="4" t="str">
        <f>Ergebnisliste!A146</f>
        <v>Charlotte Albrecht</v>
      </c>
      <c r="B25" s="4">
        <f>Ergebnisliste!B146</f>
        <v>2014</v>
      </c>
      <c r="C25" s="2">
        <f>Ergebnisliste!F146</f>
        <v>0</v>
      </c>
      <c r="D25" s="2">
        <f>Ergebnisliste!J146</f>
        <v>8.6</v>
      </c>
      <c r="E25" s="2">
        <f>Ergebnisliste!N146</f>
        <v>8.6</v>
      </c>
      <c r="F25" s="2">
        <f>Ergebnisliste!R146</f>
        <v>11</v>
      </c>
      <c r="G25" s="2">
        <f>Ergebnisliste!S146</f>
        <v>28.200000000000003</v>
      </c>
    </row>
    <row r="26" spans="1:7" x14ac:dyDescent="0.15">
      <c r="A26" s="4" t="str">
        <f>Ergebnisliste!A89</f>
        <v>Pauline Colberg</v>
      </c>
      <c r="B26" s="4">
        <f>Ergebnisliste!B89</f>
        <v>2018</v>
      </c>
      <c r="C26" s="2">
        <f>Ergebnisliste!F89</f>
        <v>10.100000000000001</v>
      </c>
      <c r="D26" s="2">
        <f>Ergebnisliste!J89</f>
        <v>9.8000000000000007</v>
      </c>
      <c r="E26" s="2">
        <f>Ergebnisliste!N89</f>
        <v>10.9</v>
      </c>
      <c r="F26" s="2">
        <f>Ergebnisliste!R89</f>
        <v>10.899999999999999</v>
      </c>
      <c r="G26" s="2">
        <f>Ergebnisliste!S89</f>
        <v>41.7</v>
      </c>
    </row>
    <row r="27" spans="1:7" x14ac:dyDescent="0.15">
      <c r="A27" s="4" t="str">
        <f>Ergebnisliste!A6</f>
        <v>Ida von Seeler</v>
      </c>
      <c r="B27" s="4">
        <f>Ergebnisliste!B6</f>
        <v>2014</v>
      </c>
      <c r="C27" s="2">
        <f>Ergebnisliste!F6</f>
        <v>10</v>
      </c>
      <c r="D27" s="2">
        <f>Ergebnisliste!J6</f>
        <v>9.9</v>
      </c>
      <c r="E27" s="2">
        <f>Ergebnisliste!N6</f>
        <v>9.1</v>
      </c>
      <c r="F27" s="2">
        <f>Ergebnisliste!R6</f>
        <v>10.8</v>
      </c>
      <c r="G27" s="2">
        <f>Ergebnisliste!S6</f>
        <v>39.799999999999997</v>
      </c>
    </row>
    <row r="28" spans="1:7" x14ac:dyDescent="0.15">
      <c r="A28" s="4" t="str">
        <f>Ergebnisliste!A8</f>
        <v>Pia Rapp</v>
      </c>
      <c r="B28" s="4">
        <f>Ergebnisliste!B8</f>
        <v>2017</v>
      </c>
      <c r="C28" s="2">
        <f>Ergebnisliste!F8</f>
        <v>11</v>
      </c>
      <c r="D28" s="2">
        <f>Ergebnisliste!J8</f>
        <v>11.3</v>
      </c>
      <c r="E28" s="2">
        <f>Ergebnisliste!N8</f>
        <v>11.2</v>
      </c>
      <c r="F28" s="2">
        <f>Ergebnisliste!R8</f>
        <v>10.7</v>
      </c>
      <c r="G28" s="2">
        <f>Ergebnisliste!S8</f>
        <v>44.2</v>
      </c>
    </row>
    <row r="29" spans="1:7" x14ac:dyDescent="0.15">
      <c r="A29" s="4" t="str">
        <f>Ergebnisliste!A52</f>
        <v>Emilia Burmeister</v>
      </c>
      <c r="B29" s="4">
        <f>Ergebnisliste!B52</f>
        <v>2017</v>
      </c>
      <c r="C29" s="2">
        <f>Ergebnisliste!F52</f>
        <v>9.4</v>
      </c>
      <c r="D29" s="2">
        <f>Ergebnisliste!J52</f>
        <v>10.1</v>
      </c>
      <c r="E29" s="2">
        <f>Ergebnisliste!N52</f>
        <v>6.6</v>
      </c>
      <c r="F29" s="2">
        <f>Ergebnisliste!R52</f>
        <v>10.7</v>
      </c>
      <c r="G29" s="2">
        <f>Ergebnisliste!S52</f>
        <v>36.799999999999997</v>
      </c>
    </row>
    <row r="30" spans="1:7" x14ac:dyDescent="0.15">
      <c r="A30" s="4" t="str">
        <f>Ergebnisliste!A33</f>
        <v>Yosra Fatnassi</v>
      </c>
      <c r="B30" s="4">
        <f>Ergebnisliste!B33</f>
        <v>2018</v>
      </c>
      <c r="C30" s="2">
        <f>Ergebnisliste!F33</f>
        <v>0</v>
      </c>
      <c r="D30" s="2">
        <f>Ergebnisliste!J33</f>
        <v>10.4</v>
      </c>
      <c r="E30" s="2">
        <f>Ergebnisliste!N33</f>
        <v>0</v>
      </c>
      <c r="F30" s="2">
        <f>Ergebnisliste!R33</f>
        <v>10.6</v>
      </c>
      <c r="G30" s="2">
        <f>Ergebnisliste!S33</f>
        <v>21</v>
      </c>
    </row>
    <row r="31" spans="1:7" x14ac:dyDescent="0.15">
      <c r="A31" s="4" t="str">
        <f>Ergebnisliste!A88</f>
        <v>Louisa Krüger</v>
      </c>
      <c r="B31" s="4">
        <f>Ergebnisliste!B88</f>
        <v>2017</v>
      </c>
      <c r="C31" s="2">
        <f>Ergebnisliste!F88</f>
        <v>8.6999999999999993</v>
      </c>
      <c r="D31" s="2">
        <f>Ergebnisliste!J88</f>
        <v>8.8000000000000007</v>
      </c>
      <c r="E31" s="2">
        <f>Ergebnisliste!N88</f>
        <v>10.6</v>
      </c>
      <c r="F31" s="85">
        <f>Ergebnisliste!R88</f>
        <v>10.4</v>
      </c>
      <c r="G31" s="2">
        <f>Ergebnisliste!S88</f>
        <v>38.5</v>
      </c>
    </row>
    <row r="32" spans="1:7" x14ac:dyDescent="0.15">
      <c r="A32" s="4" t="str">
        <f>Ergebnisliste!A10</f>
        <v>Elena Drengenberg</v>
      </c>
      <c r="B32" s="4">
        <f>Ergebnisliste!B10</f>
        <v>2014</v>
      </c>
      <c r="C32" s="2">
        <f>Ergebnisliste!F10</f>
        <v>10.7</v>
      </c>
      <c r="D32" s="2">
        <f>Ergebnisliste!J10</f>
        <v>0</v>
      </c>
      <c r="E32" s="2">
        <f>Ergebnisliste!N10</f>
        <v>8.7000000000000011</v>
      </c>
      <c r="F32" s="2">
        <f>Ergebnisliste!R10</f>
        <v>10.4</v>
      </c>
      <c r="G32" s="2">
        <f>Ergebnisliste!S10</f>
        <v>29.8</v>
      </c>
    </row>
    <row r="33" spans="1:7" x14ac:dyDescent="0.15">
      <c r="A33" s="4" t="str">
        <f>Ergebnisliste!A13</f>
        <v>Flora Thiede</v>
      </c>
      <c r="B33" s="4">
        <f>Ergebnisliste!B13</f>
        <v>2012</v>
      </c>
      <c r="C33" s="2">
        <f>Ergebnisliste!F13</f>
        <v>0</v>
      </c>
      <c r="D33" s="2">
        <f>Ergebnisliste!J13</f>
        <v>0</v>
      </c>
      <c r="E33" s="2">
        <f>Ergebnisliste!N13</f>
        <v>8.6</v>
      </c>
      <c r="F33" s="2">
        <f>Ergebnisliste!R13</f>
        <v>10.199999999999999</v>
      </c>
      <c r="G33" s="2">
        <f>Ergebnisliste!S13</f>
        <v>18.799999999999997</v>
      </c>
    </row>
    <row r="34" spans="1:7" x14ac:dyDescent="0.15">
      <c r="A34" s="4" t="str">
        <f>Ergebnisliste!A11</f>
        <v>Sofia Condori-Buddemeier</v>
      </c>
      <c r="B34" s="4">
        <f>Ergebnisliste!B11</f>
        <v>2016</v>
      </c>
      <c r="C34" s="2">
        <f>Ergebnisliste!F11</f>
        <v>9.4</v>
      </c>
      <c r="D34" s="2">
        <f>Ergebnisliste!J11</f>
        <v>9.6999999999999993</v>
      </c>
      <c r="E34" s="2">
        <f>Ergebnisliste!N11</f>
        <v>9.3000000000000007</v>
      </c>
      <c r="F34" s="2">
        <f>Ergebnisliste!R11</f>
        <v>10</v>
      </c>
      <c r="G34" s="2">
        <f>Ergebnisliste!S11</f>
        <v>38.4</v>
      </c>
    </row>
    <row r="35" spans="1:7" x14ac:dyDescent="0.15">
      <c r="A35" s="4" t="str">
        <f>Ergebnisliste!A149</f>
        <v>Sünje Eisend</v>
      </c>
      <c r="B35" s="4">
        <f>Ergebnisliste!B149</f>
        <v>2015</v>
      </c>
      <c r="C35" s="2">
        <f>Ergebnisliste!F149</f>
        <v>11</v>
      </c>
      <c r="D35" s="2">
        <f>Ergebnisliste!J149</f>
        <v>0</v>
      </c>
      <c r="E35" s="2">
        <f>Ergebnisliste!N149</f>
        <v>11.2</v>
      </c>
      <c r="F35" s="2">
        <f>Ergebnisliste!R149</f>
        <v>9.6999999999999993</v>
      </c>
      <c r="G35" s="2">
        <f>Ergebnisliste!S149</f>
        <v>31.9</v>
      </c>
    </row>
    <row r="36" spans="1:7" x14ac:dyDescent="0.15">
      <c r="A36" s="4" t="str">
        <f>Ergebnisliste!A148</f>
        <v>Lara Böttcher</v>
      </c>
      <c r="B36" s="4">
        <f>Ergebnisliste!B148</f>
        <v>2013</v>
      </c>
      <c r="C36" s="2">
        <f>Ergebnisliste!F148</f>
        <v>10.8</v>
      </c>
      <c r="D36" s="2">
        <f>Ergebnisliste!J148</f>
        <v>9.9</v>
      </c>
      <c r="E36" s="2">
        <f>Ergebnisliste!N148</f>
        <v>12.5</v>
      </c>
      <c r="F36" s="2">
        <f>Ergebnisliste!R148</f>
        <v>0</v>
      </c>
      <c r="G36" s="2">
        <f>Ergebnisliste!S148</f>
        <v>33.200000000000003</v>
      </c>
    </row>
    <row r="37" spans="1:7" x14ac:dyDescent="0.15">
      <c r="A37" s="4" t="str">
        <f>Ergebnisliste!A76</f>
        <v>Janne-Marie Helbig</v>
      </c>
      <c r="B37" s="4">
        <f>Ergebnisliste!B76</f>
        <v>2015</v>
      </c>
      <c r="C37" s="2">
        <f>Ergebnisliste!F76</f>
        <v>11.9</v>
      </c>
      <c r="D37" s="2">
        <f>Ergebnisliste!J76</f>
        <v>10.3</v>
      </c>
      <c r="E37" s="2">
        <f>Ergebnisliste!N76</f>
        <v>11.9</v>
      </c>
      <c r="F37" s="2">
        <f>Ergebnisliste!R76</f>
        <v>0</v>
      </c>
      <c r="G37" s="2">
        <f>Ergebnisliste!S76</f>
        <v>34.1</v>
      </c>
    </row>
    <row r="38" spans="1:7" x14ac:dyDescent="0.15">
      <c r="A38" s="4" t="str">
        <f>Ergebnisliste!A36</f>
        <v>Mia Riedl</v>
      </c>
      <c r="B38" s="4">
        <f>Ergebnisliste!B36</f>
        <v>0</v>
      </c>
      <c r="C38" s="2">
        <f>Ergebnisliste!F36</f>
        <v>9.4</v>
      </c>
      <c r="D38" s="2">
        <f>Ergebnisliste!J36</f>
        <v>0</v>
      </c>
      <c r="E38" s="2">
        <f>Ergebnisliste!N36</f>
        <v>9.6999999999999993</v>
      </c>
      <c r="F38" s="2">
        <f>Ergebnisliste!R36</f>
        <v>0</v>
      </c>
      <c r="G38" s="2">
        <f>Ergebnisliste!S36</f>
        <v>19.100000000000001</v>
      </c>
    </row>
    <row r="39" spans="1:7" x14ac:dyDescent="0.15">
      <c r="A39" s="4" t="str">
        <f>Ergebnisliste!A7</f>
        <v>Nika Kruel</v>
      </c>
      <c r="B39" s="4">
        <f>Ergebnisliste!B7</f>
        <v>2013</v>
      </c>
      <c r="C39" s="2">
        <f>Ergebnisliste!F7</f>
        <v>10.7</v>
      </c>
      <c r="D39" s="2">
        <f>Ergebnisliste!J7</f>
        <v>11.1</v>
      </c>
      <c r="E39" s="2">
        <f>Ergebnisliste!N7</f>
        <v>0</v>
      </c>
      <c r="F39" s="2">
        <f>Ergebnisliste!R7</f>
        <v>0</v>
      </c>
      <c r="G39" s="2">
        <f>Ergebnisliste!S7</f>
        <v>21.799999999999997</v>
      </c>
    </row>
    <row r="40" spans="1:7" x14ac:dyDescent="0.15">
      <c r="A40" s="4" t="str">
        <f>Ergebnisliste!A35</f>
        <v>Pepper Müller</v>
      </c>
      <c r="B40" s="4">
        <f>Ergebnisliste!B35</f>
        <v>2021</v>
      </c>
      <c r="C40" s="2">
        <f>Ergebnisliste!F35</f>
        <v>0</v>
      </c>
      <c r="D40" s="2">
        <f>Ergebnisliste!J35</f>
        <v>9.9</v>
      </c>
      <c r="E40" s="2">
        <f>Ergebnisliste!N35</f>
        <v>0</v>
      </c>
      <c r="F40" s="2">
        <f>Ergebnisliste!R35</f>
        <v>0</v>
      </c>
      <c r="G40" s="2">
        <f>Ergebnisliste!S35</f>
        <v>9.9</v>
      </c>
    </row>
    <row r="41" spans="1:7" x14ac:dyDescent="0.15">
      <c r="A41" s="4" t="str">
        <f>Ergebnisliste!A80</f>
        <v>Annika Kehnappel</v>
      </c>
      <c r="B41" s="4">
        <f>Ergebnisliste!B80</f>
        <v>2016</v>
      </c>
      <c r="C41" s="2">
        <f>Ergebnisliste!F80</f>
        <v>0</v>
      </c>
      <c r="D41" s="2">
        <f>Ergebnisliste!J80</f>
        <v>9.8999999999999986</v>
      </c>
      <c r="E41" s="2">
        <f>Ergebnisliste!N80</f>
        <v>0</v>
      </c>
      <c r="F41" s="2">
        <f>Ergebnisliste!R80</f>
        <v>0</v>
      </c>
      <c r="G41" s="2">
        <f>Ergebnisliste!S80</f>
        <v>9.8999999999999986</v>
      </c>
    </row>
    <row r="42" spans="1:7" x14ac:dyDescent="0.15">
      <c r="A42" s="4" t="str">
        <f>Ergebnisliste!A47</f>
        <v>Ida Jensen</v>
      </c>
      <c r="B42" s="4">
        <f>Ergebnisliste!B47</f>
        <v>2017</v>
      </c>
      <c r="C42" s="2">
        <f>Ergebnisliste!F47</f>
        <v>9.9</v>
      </c>
      <c r="D42" s="2">
        <f>Ergebnisliste!J47</f>
        <v>0</v>
      </c>
      <c r="E42" s="2">
        <f>Ergebnisliste!N47</f>
        <v>0</v>
      </c>
      <c r="F42" s="2">
        <f>Ergebnisliste!R47</f>
        <v>0</v>
      </c>
      <c r="G42" s="2">
        <f>Ergebnisliste!S47</f>
        <v>9.9</v>
      </c>
    </row>
    <row r="43" spans="1:7" x14ac:dyDescent="0.15">
      <c r="A43" s="4" t="str">
        <f>Ergebnisliste!A73</f>
        <v>Sofia Dzhioeva</v>
      </c>
      <c r="B43" s="4">
        <f>Ergebnisliste!B73</f>
        <v>2015</v>
      </c>
      <c r="C43" s="2">
        <f>Ergebnisliste!F73</f>
        <v>0</v>
      </c>
      <c r="D43" s="85">
        <f>Ergebnisliste!J73</f>
        <v>0</v>
      </c>
      <c r="E43" s="2">
        <f>Ergebnisliste!N73</f>
        <v>0</v>
      </c>
      <c r="F43" s="2">
        <f>Ergebnisliste!R73</f>
        <v>0</v>
      </c>
      <c r="G43" s="2">
        <f>Ergebnisliste!S73</f>
        <v>0</v>
      </c>
    </row>
    <row r="44" spans="1:7" x14ac:dyDescent="0.15">
      <c r="A44" s="4" t="str">
        <f>Ergebnisliste!A92</f>
        <v>Liva Simon</v>
      </c>
      <c r="B44" s="4">
        <f>Ergebnisliste!B92</f>
        <v>2018</v>
      </c>
      <c r="C44" s="2">
        <f>Ergebnisliste!F92</f>
        <v>0</v>
      </c>
      <c r="D44" s="2">
        <f>Ergebnisliste!J92</f>
        <v>0</v>
      </c>
      <c r="E44" s="2">
        <f>Ergebnisliste!N92</f>
        <v>0</v>
      </c>
      <c r="F44" s="2">
        <f>Ergebnisliste!R92</f>
        <v>0</v>
      </c>
      <c r="G44" s="2">
        <f>Ergebnisliste!S92</f>
        <v>0</v>
      </c>
    </row>
    <row r="45" spans="1:7" x14ac:dyDescent="0.15">
      <c r="A45" s="4" t="str">
        <f>Ergebnisliste!A67</f>
        <v>Kim Jessen</v>
      </c>
      <c r="B45" s="4">
        <f>Ergebnisliste!B67</f>
        <v>2009</v>
      </c>
      <c r="C45" s="2">
        <f>Ergebnisliste!F67</f>
        <v>0</v>
      </c>
      <c r="D45" s="2">
        <f>Ergebnisliste!J67</f>
        <v>0</v>
      </c>
      <c r="E45" s="2">
        <f>Ergebnisliste!N67</f>
        <v>0</v>
      </c>
      <c r="F45" s="2">
        <f>Ergebnisliste!R67</f>
        <v>0</v>
      </c>
      <c r="G45" s="2">
        <f>Ergebnisliste!S67</f>
        <v>0</v>
      </c>
    </row>
    <row r="46" spans="1:7" x14ac:dyDescent="0.15">
      <c r="A46" s="4" t="str">
        <f>Ergebnisliste!A107</f>
        <v>Hanna Schumann</v>
      </c>
      <c r="B46" s="4">
        <f>Ergebnisliste!B107</f>
        <v>2016</v>
      </c>
      <c r="C46" s="2">
        <f>Ergebnisliste!F107</f>
        <v>0</v>
      </c>
      <c r="D46" s="2">
        <f>Ergebnisliste!J107</f>
        <v>0</v>
      </c>
      <c r="E46" s="2">
        <f>Ergebnisliste!N107</f>
        <v>0</v>
      </c>
      <c r="F46" s="2">
        <f>Ergebnisliste!R107</f>
        <v>0</v>
      </c>
      <c r="G46" s="2">
        <f>Ergebnisliste!S107</f>
        <v>0</v>
      </c>
    </row>
    <row r="47" spans="1:7" x14ac:dyDescent="0.15">
      <c r="A47" s="4" t="str">
        <f>Ergebnisliste!A9</f>
        <v>Mara Avril Elsa Stoffel</v>
      </c>
      <c r="B47" s="4">
        <f>Ergebnisliste!B9</f>
        <v>2010</v>
      </c>
      <c r="C47" s="2">
        <f>Ergebnisliste!F9</f>
        <v>0</v>
      </c>
      <c r="D47" s="2">
        <f>Ergebnisliste!J9</f>
        <v>0</v>
      </c>
      <c r="E47" s="2">
        <f>Ergebnisliste!N9</f>
        <v>0</v>
      </c>
      <c r="F47" s="2">
        <f>Ergebnisliste!R9</f>
        <v>0</v>
      </c>
      <c r="G47" s="2">
        <f>Ergebnisliste!S9</f>
        <v>0</v>
      </c>
    </row>
    <row r="48" spans="1:7" x14ac:dyDescent="0.15">
      <c r="A48" s="4" t="str">
        <f>Ergebnisliste!A111</f>
        <v>Insa Behrens</v>
      </c>
      <c r="B48" s="4">
        <f>Ergebnisliste!B111</f>
        <v>2015</v>
      </c>
      <c r="C48" s="2">
        <f>Ergebnisliste!F111</f>
        <v>0</v>
      </c>
      <c r="D48" s="2">
        <f>Ergebnisliste!J111</f>
        <v>0</v>
      </c>
      <c r="E48" s="2">
        <f>Ergebnisliste!N111</f>
        <v>0</v>
      </c>
      <c r="F48" s="2">
        <f>Ergebnisliste!R111</f>
        <v>0</v>
      </c>
      <c r="G48" s="2">
        <f>Ergebnisliste!S111</f>
        <v>0</v>
      </c>
    </row>
    <row r="49" spans="1:7" x14ac:dyDescent="0.15">
      <c r="A49" s="4" t="str">
        <f>Ergebnisliste!A106</f>
        <v>Mia De Le Roi</v>
      </c>
      <c r="B49" s="4">
        <f>Ergebnisliste!B106</f>
        <v>2015</v>
      </c>
      <c r="C49" s="2">
        <f>Ergebnisliste!F106</f>
        <v>0</v>
      </c>
      <c r="D49" s="2">
        <f>Ergebnisliste!J106</f>
        <v>0</v>
      </c>
      <c r="E49" s="2">
        <f>Ergebnisliste!N106</f>
        <v>0</v>
      </c>
      <c r="F49" s="2">
        <f>Ergebnisliste!R106</f>
        <v>0</v>
      </c>
      <c r="G49" s="2">
        <f>Ergebnisliste!S106</f>
        <v>0</v>
      </c>
    </row>
    <row r="50" spans="1:7" x14ac:dyDescent="0.15">
      <c r="A50" s="4">
        <f>Ergebnisliste!A130</f>
        <v>0</v>
      </c>
      <c r="B50" s="4">
        <f>Ergebnisliste!B130</f>
        <v>0</v>
      </c>
      <c r="C50" s="2">
        <f>Ergebnisliste!F130</f>
        <v>0</v>
      </c>
      <c r="D50" s="2">
        <f>Ergebnisliste!J130</f>
        <v>0</v>
      </c>
      <c r="E50" s="2">
        <f>Ergebnisliste!N130</f>
        <v>0</v>
      </c>
      <c r="F50" s="2">
        <f>Ergebnisliste!R130</f>
        <v>0</v>
      </c>
      <c r="G50" s="2">
        <f>Ergebnisliste!S130</f>
        <v>0</v>
      </c>
    </row>
    <row r="51" spans="1:7" x14ac:dyDescent="0.15">
      <c r="A51" s="4" t="str">
        <f>Ergebnisliste!A87</f>
        <v>Mia Wroblewski</v>
      </c>
      <c r="B51" s="4">
        <f>Ergebnisliste!B87</f>
        <v>2018</v>
      </c>
      <c r="C51" s="2">
        <f>Ergebnisliste!F87</f>
        <v>0</v>
      </c>
      <c r="D51" s="2">
        <f>Ergebnisliste!J87</f>
        <v>0</v>
      </c>
      <c r="E51" s="2">
        <f>Ergebnisliste!N87</f>
        <v>0</v>
      </c>
      <c r="F51" s="2">
        <f>Ergebnisliste!R87</f>
        <v>0</v>
      </c>
      <c r="G51" s="2">
        <f>Ergebnisliste!S87</f>
        <v>0</v>
      </c>
    </row>
    <row r="52" spans="1:7" x14ac:dyDescent="0.15">
      <c r="A52" s="4" t="str">
        <f>Ergebnisliste!A26</f>
        <v>Klara Biene</v>
      </c>
      <c r="B52" s="4">
        <f>Ergebnisliste!B26</f>
        <v>2010</v>
      </c>
      <c r="C52" s="2">
        <f>Ergebnisliste!F26</f>
        <v>0</v>
      </c>
      <c r="D52" s="2">
        <f>Ergebnisliste!J26</f>
        <v>0</v>
      </c>
      <c r="E52" s="2">
        <f>Ergebnisliste!N26</f>
        <v>0</v>
      </c>
      <c r="F52" s="2">
        <f>Ergebnisliste!R26</f>
        <v>0</v>
      </c>
      <c r="G52" s="2">
        <f>Ergebnisliste!S26</f>
        <v>0</v>
      </c>
    </row>
    <row r="53" spans="1:7" x14ac:dyDescent="0.15">
      <c r="A53" s="4">
        <f>Ergebnisliste!A93</f>
        <v>0</v>
      </c>
      <c r="B53" s="4">
        <f>Ergebnisliste!B93</f>
        <v>0</v>
      </c>
      <c r="C53" s="2">
        <f>Ergebnisliste!F93</f>
        <v>0</v>
      </c>
      <c r="D53" s="2">
        <f>Ergebnisliste!J93</f>
        <v>0</v>
      </c>
      <c r="E53" s="2">
        <f>Ergebnisliste!N93</f>
        <v>0</v>
      </c>
      <c r="F53" s="2">
        <f>Ergebnisliste!R93</f>
        <v>0</v>
      </c>
      <c r="G53" s="2">
        <f>Ergebnisliste!S93</f>
        <v>0</v>
      </c>
    </row>
    <row r="54" spans="1:7" x14ac:dyDescent="0.15">
      <c r="A54" s="4" t="str">
        <f>Ergebnisliste!A50</f>
        <v>Clara Schlimm</v>
      </c>
      <c r="B54" s="4">
        <f>Ergebnisliste!B50</f>
        <v>2016</v>
      </c>
      <c r="C54" s="2">
        <f>Ergebnisliste!F50</f>
        <v>0</v>
      </c>
      <c r="D54" s="2">
        <f>Ergebnisliste!J50</f>
        <v>0</v>
      </c>
      <c r="E54" s="2">
        <f>Ergebnisliste!N50</f>
        <v>0</v>
      </c>
      <c r="F54" s="2">
        <f>Ergebnisliste!R50</f>
        <v>0</v>
      </c>
      <c r="G54" s="2">
        <f>Ergebnisliste!S50</f>
        <v>0</v>
      </c>
    </row>
    <row r="55" spans="1:7" x14ac:dyDescent="0.15">
      <c r="A55" s="4" t="str">
        <f>Ergebnisliste!A113</f>
        <v>Melanie Bacoj</v>
      </c>
      <c r="B55" s="4">
        <f>Ergebnisliste!B113</f>
        <v>2015</v>
      </c>
      <c r="C55" s="2">
        <f>Ergebnisliste!F113</f>
        <v>0</v>
      </c>
      <c r="D55" s="2">
        <f>Ergebnisliste!J113</f>
        <v>0</v>
      </c>
      <c r="E55" s="2">
        <f>Ergebnisliste!N113</f>
        <v>0</v>
      </c>
      <c r="F55" s="2">
        <f>Ergebnisliste!R113</f>
        <v>0</v>
      </c>
      <c r="G55" s="2">
        <f>Ergebnisliste!S113</f>
        <v>0</v>
      </c>
    </row>
    <row r="56" spans="1:7" x14ac:dyDescent="0.15">
      <c r="A56" s="4" t="str">
        <f>Ergebnisliste!A152</f>
        <v>Berit Kramer</v>
      </c>
      <c r="B56" s="4">
        <f>Ergebnisliste!B152</f>
        <v>2013</v>
      </c>
      <c r="C56" s="2">
        <f>Ergebnisliste!F152</f>
        <v>0</v>
      </c>
      <c r="D56" s="2">
        <f>Ergebnisliste!J152</f>
        <v>0</v>
      </c>
      <c r="E56" s="2">
        <f>Ergebnisliste!N152</f>
        <v>0</v>
      </c>
      <c r="F56" s="2">
        <f>Ergebnisliste!R152</f>
        <v>0</v>
      </c>
      <c r="G56" s="2">
        <f>Ergebnisliste!S152</f>
        <v>0</v>
      </c>
    </row>
    <row r="57" spans="1:7" x14ac:dyDescent="0.15">
      <c r="A57" s="4" t="str">
        <f>Ergebnisliste!A70</f>
        <v>Jana Petersen</v>
      </c>
      <c r="B57" s="4">
        <f>Ergebnisliste!B70</f>
        <v>2010</v>
      </c>
      <c r="C57" s="2">
        <f>Ergebnisliste!F70</f>
        <v>0</v>
      </c>
      <c r="D57" s="2">
        <f>Ergebnisliste!J70</f>
        <v>0</v>
      </c>
      <c r="E57" s="2">
        <f>Ergebnisliste!N70</f>
        <v>0</v>
      </c>
      <c r="F57" s="2">
        <f>Ergebnisliste!R70</f>
        <v>0</v>
      </c>
      <c r="G57" s="2">
        <f>Ergebnisliste!S70</f>
        <v>0</v>
      </c>
    </row>
    <row r="58" spans="1:7" x14ac:dyDescent="0.15">
      <c r="A58" s="4" t="str">
        <f>Ergebnisliste!A12</f>
        <v>Matilda Karich</v>
      </c>
      <c r="B58" s="4">
        <f>Ergebnisliste!B12</f>
        <v>2015</v>
      </c>
      <c r="C58" s="2">
        <f>Ergebnisliste!F12</f>
        <v>0</v>
      </c>
      <c r="D58" s="2">
        <f>Ergebnisliste!J12</f>
        <v>0</v>
      </c>
      <c r="E58" s="2">
        <f>Ergebnisliste!N12</f>
        <v>0</v>
      </c>
      <c r="F58" s="2">
        <f>Ergebnisliste!R12</f>
        <v>0</v>
      </c>
      <c r="G58" s="2">
        <f>Ergebnisliste!S12</f>
        <v>0</v>
      </c>
    </row>
    <row r="59" spans="1:7" x14ac:dyDescent="0.15">
      <c r="A59" s="4" t="str">
        <f>Ergebnisliste!A112</f>
        <v>Romy Beiland</v>
      </c>
      <c r="B59" s="4">
        <f>Ergebnisliste!B112</f>
        <v>2016</v>
      </c>
      <c r="C59" s="2">
        <f>Ergebnisliste!F112</f>
        <v>0</v>
      </c>
      <c r="D59" s="2">
        <f>Ergebnisliste!J112</f>
        <v>0</v>
      </c>
      <c r="E59" s="2">
        <f>Ergebnisliste!N112</f>
        <v>0</v>
      </c>
      <c r="F59" s="2">
        <f>Ergebnisliste!R112</f>
        <v>0</v>
      </c>
      <c r="G59" s="2">
        <f>Ergebnisliste!S112</f>
        <v>0</v>
      </c>
    </row>
    <row r="60" spans="1:7" x14ac:dyDescent="0.15">
      <c r="A60" s="4" t="str">
        <f>Ergebnisliste!A34</f>
        <v>Marlene Pfohl</v>
      </c>
      <c r="B60" s="4">
        <f>Ergebnisliste!B34</f>
        <v>2018</v>
      </c>
      <c r="C60" s="2">
        <f>Ergebnisliste!F34</f>
        <v>0</v>
      </c>
      <c r="D60" s="2">
        <f>Ergebnisliste!J34</f>
        <v>0</v>
      </c>
      <c r="E60" s="2">
        <f>Ergebnisliste!N34</f>
        <v>0</v>
      </c>
      <c r="F60" s="2">
        <f>Ergebnisliste!R34</f>
        <v>0</v>
      </c>
      <c r="G60" s="2">
        <f>Ergebnisliste!S34</f>
        <v>0</v>
      </c>
    </row>
    <row r="61" spans="1:7" x14ac:dyDescent="0.15">
      <c r="A61" s="4" t="str">
        <f>Ergebnisliste!A71</f>
        <v>Stina Gerdsen</v>
      </c>
      <c r="B61" s="4">
        <f>Ergebnisliste!B71</f>
        <v>2006</v>
      </c>
      <c r="C61" s="2">
        <f>Ergebnisliste!F71</f>
        <v>0</v>
      </c>
      <c r="D61" s="2">
        <f>Ergebnisliste!J71</f>
        <v>0</v>
      </c>
      <c r="E61" s="2">
        <f>Ergebnisliste!N71</f>
        <v>0</v>
      </c>
      <c r="F61" s="2">
        <f>Ergebnisliste!R71</f>
        <v>0</v>
      </c>
      <c r="G61" s="2">
        <f>Ergebnisliste!S71</f>
        <v>0</v>
      </c>
    </row>
    <row r="62" spans="1:7" x14ac:dyDescent="0.15">
      <c r="A62" s="4" t="str">
        <f>Ergebnisliste!A75</f>
        <v>Leoni König</v>
      </c>
      <c r="B62" s="4">
        <f>Ergebnisliste!B75</f>
        <v>2015</v>
      </c>
      <c r="C62" s="2">
        <f>Ergebnisliste!F75</f>
        <v>0</v>
      </c>
      <c r="D62" s="2">
        <f>Ergebnisliste!J75</f>
        <v>0</v>
      </c>
      <c r="E62" s="2">
        <f>Ergebnisliste!N75</f>
        <v>0</v>
      </c>
      <c r="F62" s="2">
        <f>Ergebnisliste!R75</f>
        <v>0</v>
      </c>
      <c r="G62" s="2">
        <f>Ergebnisliste!S75</f>
        <v>0</v>
      </c>
    </row>
    <row r="63" spans="1:7" x14ac:dyDescent="0.15">
      <c r="A63" s="4">
        <f>Ergebnisliste!A153</f>
        <v>0</v>
      </c>
      <c r="B63" s="4">
        <f>Ergebnisliste!B153</f>
        <v>0</v>
      </c>
      <c r="C63" s="2">
        <f>Ergebnisliste!F153</f>
        <v>0</v>
      </c>
      <c r="D63" s="2">
        <f>Ergebnisliste!J153</f>
        <v>0</v>
      </c>
      <c r="E63" s="2">
        <f>Ergebnisliste!N153</f>
        <v>0</v>
      </c>
      <c r="F63" s="2">
        <f>Ergebnisliste!R153</f>
        <v>0</v>
      </c>
      <c r="G63" s="2">
        <f>Ergebnisliste!S153</f>
        <v>0</v>
      </c>
    </row>
    <row r="64" spans="1:7" x14ac:dyDescent="0.15">
      <c r="A64" s="4" t="str">
        <f>Ergebnisliste!A14</f>
        <v>Greta Elionor  Volkmann</v>
      </c>
      <c r="B64" s="4">
        <f>Ergebnisliste!B14</f>
        <v>2017</v>
      </c>
      <c r="C64" s="2">
        <f>Ergebnisliste!F14</f>
        <v>0</v>
      </c>
      <c r="D64" s="2">
        <f>Ergebnisliste!J14</f>
        <v>0</v>
      </c>
      <c r="E64" s="2">
        <f>Ergebnisliste!N14</f>
        <v>0</v>
      </c>
      <c r="F64" s="2">
        <f>Ergebnisliste!R14</f>
        <v>0</v>
      </c>
      <c r="G64" s="2">
        <f>Ergebnisliste!S14</f>
        <v>0</v>
      </c>
    </row>
    <row r="65" spans="1:7" x14ac:dyDescent="0.15">
      <c r="A65" s="4" t="str">
        <f>Ergebnisliste!A109</f>
        <v>Beke Völz</v>
      </c>
      <c r="B65" s="4">
        <f>Ergebnisliste!B109</f>
        <v>2018</v>
      </c>
      <c r="C65" s="2">
        <f>Ergebnisliste!F109</f>
        <v>0</v>
      </c>
      <c r="D65" s="2">
        <f>Ergebnisliste!J109</f>
        <v>0</v>
      </c>
      <c r="E65" s="2">
        <f>Ergebnisliste!N109</f>
        <v>0</v>
      </c>
      <c r="F65" s="2">
        <f>Ergebnisliste!R109</f>
        <v>0</v>
      </c>
      <c r="G65" s="2">
        <f>Ergebnisliste!S109</f>
        <v>0</v>
      </c>
    </row>
    <row r="66" spans="1:7" x14ac:dyDescent="0.15">
      <c r="A66" s="4" t="str">
        <f>Ergebnisliste!A108</f>
        <v>Ida De Le Roi</v>
      </c>
      <c r="B66" s="4">
        <f>Ergebnisliste!B108</f>
        <v>2018</v>
      </c>
      <c r="C66" s="2">
        <f>Ergebnisliste!F108</f>
        <v>0</v>
      </c>
      <c r="D66" s="2">
        <f>Ergebnisliste!J108</f>
        <v>0</v>
      </c>
      <c r="E66" s="2">
        <f>Ergebnisliste!N108</f>
        <v>0</v>
      </c>
      <c r="F66" s="2">
        <f>Ergebnisliste!R108</f>
        <v>0</v>
      </c>
      <c r="G66" s="2">
        <f>Ergebnisliste!S108</f>
        <v>0</v>
      </c>
    </row>
    <row r="67" spans="1:7" x14ac:dyDescent="0.15">
      <c r="A67" s="4" t="str">
        <f>Ergebnisliste!A32</f>
        <v>Tilda Söth</v>
      </c>
      <c r="B67" s="4">
        <f>Ergebnisliste!B32</f>
        <v>2017</v>
      </c>
      <c r="C67" s="2">
        <f>Ergebnisliste!F32</f>
        <v>0</v>
      </c>
      <c r="D67" s="2">
        <f>Ergebnisliste!J32</f>
        <v>0</v>
      </c>
      <c r="E67" s="2">
        <f>Ergebnisliste!N32</f>
        <v>0</v>
      </c>
      <c r="F67" s="2">
        <f>Ergebnisliste!R32</f>
        <v>0</v>
      </c>
      <c r="G67" s="2">
        <f>Ergebnisliste!S32</f>
        <v>0</v>
      </c>
    </row>
    <row r="68" spans="1:7" x14ac:dyDescent="0.15">
      <c r="A68" s="4">
        <f>Ergebnisliste!A95</f>
        <v>0</v>
      </c>
      <c r="B68" s="4">
        <f>Ergebnisliste!B95</f>
        <v>0</v>
      </c>
      <c r="C68" s="2">
        <f>Ergebnisliste!F95</f>
        <v>0</v>
      </c>
      <c r="D68" s="2">
        <f>Ergebnisliste!J95</f>
        <v>0</v>
      </c>
      <c r="E68" s="2">
        <f>Ergebnisliste!N95</f>
        <v>0</v>
      </c>
      <c r="F68" s="2">
        <f>Ergebnisliste!R95</f>
        <v>0</v>
      </c>
      <c r="G68" s="2">
        <f>Ergebnisliste!S95</f>
        <v>0</v>
      </c>
    </row>
    <row r="69" spans="1:7" x14ac:dyDescent="0.15">
      <c r="A69" s="4" t="str">
        <f>Ergebnisliste!A77</f>
        <v>Lena Brenneke</v>
      </c>
      <c r="B69" s="4">
        <f>Ergebnisliste!B77</f>
        <v>2016</v>
      </c>
      <c r="C69" s="2">
        <f>Ergebnisliste!F77</f>
        <v>0</v>
      </c>
      <c r="D69" s="2">
        <f>Ergebnisliste!J77</f>
        <v>0</v>
      </c>
      <c r="E69" s="2">
        <f>Ergebnisliste!N77</f>
        <v>0</v>
      </c>
      <c r="F69" s="2">
        <f>Ergebnisliste!R77</f>
        <v>0</v>
      </c>
      <c r="G69" s="2">
        <f>Ergebnisliste!S77</f>
        <v>0</v>
      </c>
    </row>
    <row r="70" spans="1:7" x14ac:dyDescent="0.15">
      <c r="A70" s="4" t="str">
        <f>Ergebnisliste!A69</f>
        <v>Lenja Nielsen</v>
      </c>
      <c r="B70" s="4">
        <f>Ergebnisliste!B69</f>
        <v>2012</v>
      </c>
      <c r="C70" s="2">
        <f>Ergebnisliste!F69</f>
        <v>0</v>
      </c>
      <c r="D70" s="2">
        <f>Ergebnisliste!J69</f>
        <v>0</v>
      </c>
      <c r="E70" s="2">
        <f>Ergebnisliste!N69</f>
        <v>0</v>
      </c>
      <c r="F70" s="2">
        <f>Ergebnisliste!R69</f>
        <v>0</v>
      </c>
      <c r="G70" s="2">
        <f>Ergebnisliste!S69</f>
        <v>0</v>
      </c>
    </row>
    <row r="71" spans="1:7" x14ac:dyDescent="0.15">
      <c r="A71" s="4">
        <f>Ergebnisliste!A94</f>
        <v>0</v>
      </c>
      <c r="B71" s="4">
        <f>Ergebnisliste!B94</f>
        <v>0</v>
      </c>
      <c r="C71" s="2">
        <f>Ergebnisliste!F94</f>
        <v>0</v>
      </c>
      <c r="D71" s="2">
        <f>Ergebnisliste!J94</f>
        <v>0</v>
      </c>
      <c r="E71" s="2">
        <f>Ergebnisliste!N94</f>
        <v>0</v>
      </c>
      <c r="F71" s="2">
        <f>Ergebnisliste!R94</f>
        <v>0</v>
      </c>
      <c r="G71" s="2">
        <f>Ergebnisliste!S94</f>
        <v>0</v>
      </c>
    </row>
    <row r="72" spans="1:7" x14ac:dyDescent="0.15">
      <c r="A72" s="4">
        <f>Ergebnisliste!A97</f>
        <v>0</v>
      </c>
      <c r="B72" s="4">
        <f>Ergebnisliste!B97</f>
        <v>0</v>
      </c>
      <c r="C72" s="2">
        <f>Ergebnisliste!F97</f>
        <v>0</v>
      </c>
      <c r="D72" s="2">
        <f>Ergebnisliste!J97</f>
        <v>0</v>
      </c>
      <c r="E72" s="2">
        <f>Ergebnisliste!N97</f>
        <v>0</v>
      </c>
      <c r="F72" s="2">
        <f>Ergebnisliste!R97</f>
        <v>0</v>
      </c>
      <c r="G72" s="2">
        <f>Ergebnisliste!S97</f>
        <v>0</v>
      </c>
    </row>
    <row r="73" spans="1:7" x14ac:dyDescent="0.15">
      <c r="A73" s="4">
        <f>Ergebnisliste!A99</f>
        <v>0</v>
      </c>
      <c r="B73" s="4">
        <f>Ergebnisliste!B99</f>
        <v>0</v>
      </c>
      <c r="C73" s="2">
        <f>Ergebnisliste!F99</f>
        <v>0</v>
      </c>
      <c r="D73" s="2">
        <f>Ergebnisliste!J99</f>
        <v>0</v>
      </c>
      <c r="E73" s="2">
        <f>Ergebnisliste!N99</f>
        <v>0</v>
      </c>
      <c r="F73" s="2">
        <f>Ergebnisliste!R99</f>
        <v>0</v>
      </c>
      <c r="G73" s="2">
        <f>Ergebnisliste!S99</f>
        <v>0</v>
      </c>
    </row>
    <row r="74" spans="1:7" x14ac:dyDescent="0.15">
      <c r="A74" s="4">
        <f>Ergebnisliste!A100</f>
        <v>0</v>
      </c>
      <c r="B74" s="4">
        <f>Ergebnisliste!B100</f>
        <v>0</v>
      </c>
      <c r="C74" s="2">
        <f>Ergebnisliste!F100</f>
        <v>0</v>
      </c>
      <c r="D74" s="2">
        <f>Ergebnisliste!J100</f>
        <v>0</v>
      </c>
      <c r="E74" s="2">
        <f>Ergebnisliste!N100</f>
        <v>0</v>
      </c>
      <c r="F74" s="2">
        <f>Ergebnisliste!R100</f>
        <v>0</v>
      </c>
      <c r="G74" s="2">
        <f>Ergebnisliste!S100</f>
        <v>0</v>
      </c>
    </row>
    <row r="75" spans="1:7" x14ac:dyDescent="0.15">
      <c r="A75" s="4">
        <f>Ergebnisliste!A96</f>
        <v>0</v>
      </c>
      <c r="B75" s="4">
        <f>Ergebnisliste!B96</f>
        <v>0</v>
      </c>
      <c r="C75" s="2">
        <f>Ergebnisliste!F96</f>
        <v>0</v>
      </c>
      <c r="D75" s="2">
        <f>Ergebnisliste!J96</f>
        <v>0</v>
      </c>
      <c r="E75" s="2">
        <f>Ergebnisliste!N96</f>
        <v>0</v>
      </c>
      <c r="F75" s="2">
        <f>Ergebnisliste!R96</f>
        <v>0</v>
      </c>
      <c r="G75" s="2">
        <f>Ergebnisliste!S96</f>
        <v>0</v>
      </c>
    </row>
    <row r="76" spans="1:7" x14ac:dyDescent="0.15">
      <c r="A76" s="4">
        <f>Ergebnisliste!A98</f>
        <v>0</v>
      </c>
      <c r="B76" s="4">
        <f>Ergebnisliste!B98</f>
        <v>0</v>
      </c>
      <c r="C76" s="2">
        <f>Ergebnisliste!F98</f>
        <v>0</v>
      </c>
      <c r="D76" s="2">
        <f>Ergebnisliste!J98</f>
        <v>0</v>
      </c>
      <c r="E76" s="2">
        <f>Ergebnisliste!N98</f>
        <v>0</v>
      </c>
      <c r="F76" s="2">
        <f>Ergebnisliste!R98</f>
        <v>0</v>
      </c>
      <c r="G76" s="2">
        <f>Ergebnisliste!S98</f>
        <v>0</v>
      </c>
    </row>
    <row r="77" spans="1:7" x14ac:dyDescent="0.15">
      <c r="A77" s="4" t="str">
        <f>Ergebnisliste!A110</f>
        <v>Godje Wilkens</v>
      </c>
      <c r="B77" s="4">
        <f>Ergebnisliste!B110</f>
        <v>2017</v>
      </c>
      <c r="C77" s="2">
        <f>Ergebnisliste!F110</f>
        <v>0</v>
      </c>
      <c r="D77" s="2">
        <f>Ergebnisliste!J110</f>
        <v>0</v>
      </c>
      <c r="E77" s="2">
        <f>Ergebnisliste!N110</f>
        <v>0</v>
      </c>
      <c r="F77" s="2">
        <f>Ergebnisliste!R110</f>
        <v>0</v>
      </c>
      <c r="G77" s="2">
        <f>Ergebnisliste!S110</f>
        <v>0</v>
      </c>
    </row>
    <row r="78" spans="1:7" x14ac:dyDescent="0.15">
      <c r="A78" s="4" t="str">
        <f>Ergebnisliste!A53</f>
        <v>Elisa Schedukat</v>
      </c>
      <c r="B78" s="4">
        <f>Ergebnisliste!B53</f>
        <v>2017</v>
      </c>
      <c r="C78" s="2">
        <f>Ergebnisliste!F53</f>
        <v>0</v>
      </c>
      <c r="D78" s="2">
        <f>Ergebnisliste!J53</f>
        <v>0</v>
      </c>
      <c r="E78" s="2">
        <f>Ergebnisliste!N53</f>
        <v>0</v>
      </c>
      <c r="F78" s="2">
        <f>Ergebnisliste!R53</f>
        <v>0</v>
      </c>
      <c r="G78" s="2">
        <f>Ergebnisliste!S53</f>
        <v>0</v>
      </c>
    </row>
    <row r="79" spans="1:7" x14ac:dyDescent="0.15">
      <c r="A79" s="4" t="str">
        <f>Ergebnisliste!A27</f>
        <v>Ebba Söth</v>
      </c>
      <c r="B79" s="4">
        <f>Ergebnisliste!B27</f>
        <v>2015</v>
      </c>
      <c r="C79" s="2">
        <f>Ergebnisliste!F27</f>
        <v>0</v>
      </c>
      <c r="D79" s="2">
        <f>Ergebnisliste!J27</f>
        <v>0</v>
      </c>
      <c r="E79" s="2">
        <f>Ergebnisliste!N27</f>
        <v>0</v>
      </c>
      <c r="F79" s="2">
        <f>Ergebnisliste!R27</f>
        <v>0</v>
      </c>
      <c r="G79" s="2">
        <f>Ergebnisliste!S27</f>
        <v>0</v>
      </c>
    </row>
    <row r="80" spans="1:7" x14ac:dyDescent="0.15">
      <c r="A80" s="4" t="str">
        <f>Ergebnisliste!A78</f>
        <v>Ida Marie Köhler</v>
      </c>
      <c r="B80" s="4">
        <f>Ergebnisliste!B78</f>
        <v>2014</v>
      </c>
      <c r="C80" s="2">
        <f>Ergebnisliste!F78</f>
        <v>0</v>
      </c>
      <c r="D80" s="2">
        <f>Ergebnisliste!J78</f>
        <v>0</v>
      </c>
      <c r="E80" s="2">
        <f>Ergebnisliste!N78</f>
        <v>0</v>
      </c>
      <c r="F80" s="2">
        <f>Ergebnisliste!R78</f>
        <v>0</v>
      </c>
      <c r="G80" s="2">
        <f>Ergebnisliste!S78</f>
        <v>0</v>
      </c>
    </row>
    <row r="81" spans="1:7" x14ac:dyDescent="0.15">
      <c r="A81" s="4">
        <f>Ergebnisliste!A132</f>
        <v>0</v>
      </c>
      <c r="B81" s="4">
        <f>Ergebnisliste!B132</f>
        <v>0</v>
      </c>
      <c r="C81" s="2">
        <f>Ergebnisliste!F132</f>
        <v>0</v>
      </c>
      <c r="D81" s="2">
        <f>Ergebnisliste!J132</f>
        <v>0</v>
      </c>
      <c r="E81" s="2">
        <f>Ergebnisliste!N132</f>
        <v>0</v>
      </c>
      <c r="F81" s="2">
        <f>Ergebnisliste!R132</f>
        <v>0</v>
      </c>
      <c r="G81" s="2">
        <f>Ergebnisliste!S132</f>
        <v>0</v>
      </c>
    </row>
    <row r="82" spans="1:7" x14ac:dyDescent="0.15">
      <c r="A82" s="4">
        <f>Ergebnisliste!A154</f>
        <v>0</v>
      </c>
      <c r="B82" s="4">
        <f>Ergebnisliste!B154</f>
        <v>0</v>
      </c>
      <c r="C82" s="2">
        <f>Ergebnisliste!F154</f>
        <v>0</v>
      </c>
      <c r="D82" s="2">
        <f>Ergebnisliste!J154</f>
        <v>0</v>
      </c>
      <c r="E82" s="2">
        <f>Ergebnisliste!N154</f>
        <v>0</v>
      </c>
      <c r="F82" s="2">
        <f>Ergebnisliste!R154</f>
        <v>0</v>
      </c>
      <c r="G82" s="2">
        <f>Ergebnisliste!S154</f>
        <v>0</v>
      </c>
    </row>
    <row r="83" spans="1:7" x14ac:dyDescent="0.15">
      <c r="A83" s="4">
        <f>Ergebnisliste!A155</f>
        <v>0</v>
      </c>
      <c r="B83" s="4">
        <f>Ergebnisliste!B155</f>
        <v>0</v>
      </c>
      <c r="C83" s="2">
        <f>Ergebnisliste!F155</f>
        <v>0</v>
      </c>
      <c r="D83" s="2">
        <f>Ergebnisliste!J155</f>
        <v>0</v>
      </c>
      <c r="E83" s="2">
        <f>Ergebnisliste!N155</f>
        <v>0</v>
      </c>
      <c r="F83" s="2">
        <f>Ergebnisliste!R155</f>
        <v>0</v>
      </c>
      <c r="G83" s="2">
        <f>Ergebnisliste!S155</f>
        <v>0</v>
      </c>
    </row>
    <row r="84" spans="1:7" x14ac:dyDescent="0.15">
      <c r="A84" s="4">
        <f>Ergebnisliste!A131</f>
        <v>0</v>
      </c>
      <c r="B84" s="4">
        <f>Ergebnisliste!B131</f>
        <v>0</v>
      </c>
      <c r="C84" s="2">
        <f>Ergebnisliste!F131</f>
        <v>0</v>
      </c>
      <c r="D84" s="2">
        <f>Ergebnisliste!J131</f>
        <v>0</v>
      </c>
      <c r="E84" s="2">
        <f>Ergebnisliste!N131</f>
        <v>0</v>
      </c>
      <c r="F84" s="2">
        <f>Ergebnisliste!R131</f>
        <v>0</v>
      </c>
      <c r="G84" s="2">
        <f>Ergebnisliste!S131</f>
        <v>0</v>
      </c>
    </row>
    <row r="85" spans="1:7" x14ac:dyDescent="0.15">
      <c r="A85" s="4">
        <f>Ergebnisliste!A15</f>
        <v>0</v>
      </c>
      <c r="B85" s="4">
        <f>Ergebnisliste!B15</f>
        <v>0</v>
      </c>
      <c r="C85" s="2">
        <f>Ergebnisliste!F15</f>
        <v>0</v>
      </c>
      <c r="D85" s="2">
        <f>Ergebnisliste!J15</f>
        <v>0</v>
      </c>
      <c r="E85" s="2">
        <f>Ergebnisliste!N15</f>
        <v>0</v>
      </c>
      <c r="F85" s="2">
        <f>Ergebnisliste!R15</f>
        <v>0</v>
      </c>
      <c r="G85" s="2">
        <f>Ergebnisliste!S15</f>
        <v>0</v>
      </c>
    </row>
    <row r="86" spans="1:7" x14ac:dyDescent="0.15">
      <c r="A86" s="4">
        <f>Ergebnisliste!A16</f>
        <v>0</v>
      </c>
      <c r="B86" s="4">
        <f>Ergebnisliste!B16</f>
        <v>0</v>
      </c>
      <c r="C86" s="2">
        <f>Ergebnisliste!F16</f>
        <v>0</v>
      </c>
      <c r="D86" s="2">
        <f>Ergebnisliste!J16</f>
        <v>0</v>
      </c>
      <c r="E86" s="2">
        <f>Ergebnisliste!N16</f>
        <v>0</v>
      </c>
      <c r="F86" s="2">
        <f>Ergebnisliste!R16</f>
        <v>0</v>
      </c>
      <c r="G86" s="2">
        <f>Ergebnisliste!S16</f>
        <v>0</v>
      </c>
    </row>
    <row r="87" spans="1:7" x14ac:dyDescent="0.15">
      <c r="A87" s="4">
        <f>Ergebnisliste!A17</f>
        <v>0</v>
      </c>
      <c r="B87" s="4">
        <f>Ergebnisliste!B17</f>
        <v>0</v>
      </c>
      <c r="C87" s="2">
        <f>Ergebnisliste!F17</f>
        <v>0</v>
      </c>
      <c r="D87" s="2">
        <f>Ergebnisliste!J17</f>
        <v>0</v>
      </c>
      <c r="E87" s="2">
        <f>Ergebnisliste!N17</f>
        <v>0</v>
      </c>
      <c r="F87" s="2">
        <f>Ergebnisliste!R17</f>
        <v>0</v>
      </c>
      <c r="G87" s="2">
        <f>Ergebnisliste!S17</f>
        <v>0</v>
      </c>
    </row>
    <row r="88" spans="1:7" x14ac:dyDescent="0.15">
      <c r="A88" s="4">
        <f>Ergebnisliste!A18</f>
        <v>0</v>
      </c>
      <c r="B88" s="4">
        <f>Ergebnisliste!B18</f>
        <v>0</v>
      </c>
      <c r="C88" s="2">
        <f>Ergebnisliste!F18</f>
        <v>0</v>
      </c>
      <c r="D88" s="2">
        <f>Ergebnisliste!J18</f>
        <v>0</v>
      </c>
      <c r="E88" s="2">
        <f>Ergebnisliste!N18</f>
        <v>0</v>
      </c>
      <c r="F88" s="2">
        <f>Ergebnisliste!R18</f>
        <v>0</v>
      </c>
      <c r="G88" s="2">
        <f>Ergebnisliste!S18</f>
        <v>0</v>
      </c>
    </row>
    <row r="89" spans="1:7" x14ac:dyDescent="0.15">
      <c r="A89" s="4">
        <f>Ergebnisliste!A19</f>
        <v>0</v>
      </c>
      <c r="B89" s="4">
        <f>Ergebnisliste!B19</f>
        <v>0</v>
      </c>
      <c r="C89" s="2">
        <f>Ergebnisliste!F19</f>
        <v>0</v>
      </c>
      <c r="D89" s="2">
        <f>Ergebnisliste!J19</f>
        <v>0</v>
      </c>
      <c r="E89" s="2">
        <f>Ergebnisliste!N19</f>
        <v>0</v>
      </c>
      <c r="F89" s="2">
        <f>Ergebnisliste!R19</f>
        <v>0</v>
      </c>
      <c r="G89" s="2">
        <f>Ergebnisliste!S19</f>
        <v>0</v>
      </c>
    </row>
    <row r="90" spans="1:7" x14ac:dyDescent="0.15">
      <c r="A90" s="4">
        <f>Ergebnisliste!A20</f>
        <v>0</v>
      </c>
      <c r="B90" s="4">
        <f>Ergebnisliste!B20</f>
        <v>0</v>
      </c>
      <c r="C90" s="2">
        <f>Ergebnisliste!F20</f>
        <v>0</v>
      </c>
      <c r="D90" s="2">
        <f>Ergebnisliste!J20</f>
        <v>0</v>
      </c>
      <c r="E90" s="2">
        <f>Ergebnisliste!N20</f>
        <v>0</v>
      </c>
      <c r="F90" s="2">
        <f>Ergebnisliste!R20</f>
        <v>0</v>
      </c>
      <c r="G90" s="2">
        <f>Ergebnisliste!S20</f>
        <v>0</v>
      </c>
    </row>
    <row r="91" spans="1:7" x14ac:dyDescent="0.15">
      <c r="A91" s="4">
        <f>Ergebnisliste!A37</f>
        <v>0</v>
      </c>
      <c r="B91" s="4">
        <f>Ergebnisliste!B37</f>
        <v>0</v>
      </c>
      <c r="C91" s="2">
        <f>Ergebnisliste!F37</f>
        <v>0</v>
      </c>
      <c r="D91" s="2">
        <f>Ergebnisliste!J37</f>
        <v>0</v>
      </c>
      <c r="E91" s="2">
        <f>Ergebnisliste!N37</f>
        <v>0</v>
      </c>
      <c r="F91" s="2">
        <f>Ergebnisliste!R37</f>
        <v>0</v>
      </c>
      <c r="G91" s="2">
        <f>Ergebnisliste!S37</f>
        <v>0</v>
      </c>
    </row>
    <row r="92" spans="1:7" x14ac:dyDescent="0.15">
      <c r="A92" s="4">
        <f>Ergebnisliste!A38</f>
        <v>0</v>
      </c>
      <c r="B92" s="4">
        <f>Ergebnisliste!B38</f>
        <v>0</v>
      </c>
      <c r="C92" s="2">
        <f>Ergebnisliste!F38</f>
        <v>0</v>
      </c>
      <c r="D92" s="2">
        <f>Ergebnisliste!J38</f>
        <v>0</v>
      </c>
      <c r="E92" s="2">
        <f>Ergebnisliste!N38</f>
        <v>0</v>
      </c>
      <c r="F92" s="2">
        <f>Ergebnisliste!R38</f>
        <v>0</v>
      </c>
      <c r="G92" s="2">
        <f>Ergebnisliste!S38</f>
        <v>0</v>
      </c>
    </row>
    <row r="93" spans="1:7" x14ac:dyDescent="0.15">
      <c r="A93" s="4">
        <f>Ergebnisliste!A39</f>
        <v>0</v>
      </c>
      <c r="B93" s="4">
        <f>Ergebnisliste!B39</f>
        <v>0</v>
      </c>
      <c r="C93" s="2">
        <f>Ergebnisliste!F39</f>
        <v>0</v>
      </c>
      <c r="D93" s="2">
        <f>Ergebnisliste!J39</f>
        <v>0</v>
      </c>
      <c r="E93" s="2">
        <f>Ergebnisliste!N39</f>
        <v>0</v>
      </c>
      <c r="F93" s="2">
        <f>Ergebnisliste!R39</f>
        <v>0</v>
      </c>
      <c r="G93" s="2">
        <f>Ergebnisliste!S39</f>
        <v>0</v>
      </c>
    </row>
    <row r="94" spans="1:7" x14ac:dyDescent="0.15">
      <c r="A94" s="4">
        <f>Ergebnisliste!A40</f>
        <v>0</v>
      </c>
      <c r="B94" s="4">
        <f>Ergebnisliste!B40</f>
        <v>0</v>
      </c>
      <c r="C94" s="2">
        <f>Ergebnisliste!F40</f>
        <v>0</v>
      </c>
      <c r="D94" s="2">
        <f>Ergebnisliste!J40</f>
        <v>0</v>
      </c>
      <c r="E94" s="2">
        <f>Ergebnisliste!N40</f>
        <v>0</v>
      </c>
      <c r="F94" s="2">
        <f>Ergebnisliste!R40</f>
        <v>0</v>
      </c>
      <c r="G94" s="2">
        <f>Ergebnisliste!S40</f>
        <v>0</v>
      </c>
    </row>
    <row r="95" spans="1:7" x14ac:dyDescent="0.15">
      <c r="A95" s="4">
        <f>Ergebnisliste!A54</f>
        <v>0</v>
      </c>
      <c r="B95" s="4">
        <f>Ergebnisliste!B54</f>
        <v>0</v>
      </c>
      <c r="C95" s="2">
        <f>Ergebnisliste!F54</f>
        <v>0</v>
      </c>
      <c r="D95" s="2">
        <f>Ergebnisliste!J54</f>
        <v>0</v>
      </c>
      <c r="E95" s="2">
        <f>Ergebnisliste!N54</f>
        <v>0</v>
      </c>
      <c r="F95" s="2">
        <f>Ergebnisliste!R54</f>
        <v>0</v>
      </c>
      <c r="G95" s="2">
        <f>Ergebnisliste!S54</f>
        <v>0</v>
      </c>
    </row>
    <row r="96" spans="1:7" x14ac:dyDescent="0.15">
      <c r="A96" s="4">
        <f>Ergebnisliste!A55</f>
        <v>0</v>
      </c>
      <c r="B96" s="4">
        <f>Ergebnisliste!B55</f>
        <v>0</v>
      </c>
      <c r="C96" s="2">
        <f>Ergebnisliste!F55</f>
        <v>0</v>
      </c>
      <c r="D96" s="2">
        <f>Ergebnisliste!J55</f>
        <v>0</v>
      </c>
      <c r="E96" s="2">
        <f>Ergebnisliste!N55</f>
        <v>0</v>
      </c>
      <c r="F96" s="2">
        <f>Ergebnisliste!R55</f>
        <v>0</v>
      </c>
      <c r="G96" s="2">
        <f>Ergebnisliste!S55</f>
        <v>0</v>
      </c>
    </row>
    <row r="97" spans="1:7" x14ac:dyDescent="0.15">
      <c r="A97" s="4">
        <f>Ergebnisliste!A56</f>
        <v>0</v>
      </c>
      <c r="B97" s="4">
        <f>Ergebnisliste!B56</f>
        <v>0</v>
      </c>
      <c r="C97" s="2">
        <f>Ergebnisliste!F56</f>
        <v>0</v>
      </c>
      <c r="D97" s="2">
        <f>Ergebnisliste!J56</f>
        <v>0</v>
      </c>
      <c r="E97" s="2">
        <f>Ergebnisliste!N56</f>
        <v>0</v>
      </c>
      <c r="F97" s="2">
        <f>Ergebnisliste!R56</f>
        <v>0</v>
      </c>
      <c r="G97" s="2">
        <f>Ergebnisliste!S56</f>
        <v>0</v>
      </c>
    </row>
    <row r="98" spans="1:7" x14ac:dyDescent="0.15">
      <c r="A98" s="4">
        <f>Ergebnisliste!A57</f>
        <v>0</v>
      </c>
      <c r="B98" s="4">
        <f>Ergebnisliste!B57</f>
        <v>0</v>
      </c>
      <c r="C98" s="2">
        <f>Ergebnisliste!F57</f>
        <v>0</v>
      </c>
      <c r="D98" s="2">
        <f>Ergebnisliste!J57</f>
        <v>0</v>
      </c>
      <c r="E98" s="2">
        <f>Ergebnisliste!N57</f>
        <v>0</v>
      </c>
      <c r="F98" s="2">
        <f>Ergebnisliste!R57</f>
        <v>0</v>
      </c>
      <c r="G98" s="2">
        <f>Ergebnisliste!S57</f>
        <v>0</v>
      </c>
    </row>
    <row r="99" spans="1:7" x14ac:dyDescent="0.15">
      <c r="A99" s="4">
        <f>Ergebnisliste!A58</f>
        <v>0</v>
      </c>
      <c r="B99" s="4">
        <f>Ergebnisliste!B58</f>
        <v>0</v>
      </c>
      <c r="C99" s="2">
        <f>Ergebnisliste!F58</f>
        <v>0</v>
      </c>
      <c r="D99" s="2">
        <f>Ergebnisliste!J58</f>
        <v>0</v>
      </c>
      <c r="E99" s="2">
        <f>Ergebnisliste!N58</f>
        <v>0</v>
      </c>
      <c r="F99" s="2">
        <f>Ergebnisliste!R58</f>
        <v>0</v>
      </c>
      <c r="G99" s="2">
        <f>Ergebnisliste!S58</f>
        <v>0</v>
      </c>
    </row>
    <row r="100" spans="1:7" x14ac:dyDescent="0.15">
      <c r="A100" s="4">
        <f>Ergebnisliste!A59</f>
        <v>0</v>
      </c>
      <c r="B100" s="4">
        <f>Ergebnisliste!B59</f>
        <v>0</v>
      </c>
      <c r="C100" s="2">
        <f>Ergebnisliste!F59</f>
        <v>0</v>
      </c>
      <c r="D100" s="2">
        <f>Ergebnisliste!J59</f>
        <v>0</v>
      </c>
      <c r="E100" s="2">
        <f>Ergebnisliste!N59</f>
        <v>0</v>
      </c>
      <c r="F100" s="2">
        <f>Ergebnisliste!R59</f>
        <v>0</v>
      </c>
      <c r="G100" s="2">
        <f>Ergebnisliste!S59</f>
        <v>0</v>
      </c>
    </row>
    <row r="101" spans="1:7" x14ac:dyDescent="0.15">
      <c r="A101" s="4">
        <f>Ergebnisliste!A60</f>
        <v>0</v>
      </c>
      <c r="B101" s="4">
        <f>Ergebnisliste!B60</f>
        <v>0</v>
      </c>
      <c r="C101" s="2">
        <f>Ergebnisliste!F60</f>
        <v>0</v>
      </c>
      <c r="D101" s="2">
        <f>Ergebnisliste!J60</f>
        <v>0</v>
      </c>
      <c r="E101" s="2">
        <f>Ergebnisliste!N60</f>
        <v>0</v>
      </c>
      <c r="F101" s="2">
        <f>Ergebnisliste!R60</f>
        <v>0</v>
      </c>
      <c r="G101" s="2">
        <f>Ergebnisliste!S60</f>
        <v>0</v>
      </c>
    </row>
    <row r="102" spans="1:7" x14ac:dyDescent="0.15">
      <c r="A102" s="4">
        <f>Ergebnisliste!A114</f>
        <v>0</v>
      </c>
      <c r="B102" s="4">
        <f>Ergebnisliste!B114</f>
        <v>0</v>
      </c>
      <c r="C102" s="2">
        <f>Ergebnisliste!F114</f>
        <v>0</v>
      </c>
      <c r="D102" s="2">
        <f>Ergebnisliste!J114</f>
        <v>0</v>
      </c>
      <c r="E102" s="2">
        <f>Ergebnisliste!N114</f>
        <v>0</v>
      </c>
      <c r="F102" s="2">
        <f>Ergebnisliste!R114</f>
        <v>0</v>
      </c>
      <c r="G102" s="2">
        <f>Ergebnisliste!S114</f>
        <v>0</v>
      </c>
    </row>
    <row r="103" spans="1:7" x14ac:dyDescent="0.15">
      <c r="A103" s="4">
        <f>Ergebnisliste!A115</f>
        <v>0</v>
      </c>
      <c r="B103" s="4">
        <f>Ergebnisliste!B115</f>
        <v>0</v>
      </c>
      <c r="C103" s="2">
        <f>Ergebnisliste!F115</f>
        <v>0</v>
      </c>
      <c r="D103" s="2">
        <f>Ergebnisliste!J115</f>
        <v>0</v>
      </c>
      <c r="E103" s="2">
        <f>Ergebnisliste!N115</f>
        <v>0</v>
      </c>
      <c r="F103" s="2">
        <f>Ergebnisliste!R115</f>
        <v>0</v>
      </c>
      <c r="G103" s="2">
        <f>Ergebnisliste!S115</f>
        <v>0</v>
      </c>
    </row>
    <row r="104" spans="1:7" x14ac:dyDescent="0.15">
      <c r="A104" s="4">
        <f>Ergebnisliste!A116</f>
        <v>0</v>
      </c>
      <c r="B104" s="4">
        <f>Ergebnisliste!B116</f>
        <v>0</v>
      </c>
      <c r="C104" s="2">
        <f>Ergebnisliste!F116</f>
        <v>0</v>
      </c>
      <c r="D104" s="2">
        <f>Ergebnisliste!J116</f>
        <v>0</v>
      </c>
      <c r="E104" s="2">
        <f>Ergebnisliste!N116</f>
        <v>0</v>
      </c>
      <c r="F104" s="2">
        <f>Ergebnisliste!R116</f>
        <v>0</v>
      </c>
      <c r="G104" s="2">
        <f>Ergebnisliste!S116</f>
        <v>0</v>
      </c>
    </row>
    <row r="105" spans="1:7" x14ac:dyDescent="0.15">
      <c r="A105" s="4">
        <f>Ergebnisliste!A117</f>
        <v>0</v>
      </c>
      <c r="B105" s="4">
        <f>Ergebnisliste!B117</f>
        <v>0</v>
      </c>
      <c r="C105" s="2">
        <f>Ergebnisliste!F117</f>
        <v>0</v>
      </c>
      <c r="D105" s="2">
        <f>Ergebnisliste!J117</f>
        <v>0</v>
      </c>
      <c r="E105" s="2">
        <f>Ergebnisliste!N117</f>
        <v>0</v>
      </c>
      <c r="F105" s="2">
        <f>Ergebnisliste!R117</f>
        <v>0</v>
      </c>
      <c r="G105" s="2">
        <f>Ergebnisliste!S117</f>
        <v>0</v>
      </c>
    </row>
    <row r="106" spans="1:7" x14ac:dyDescent="0.15">
      <c r="A106" s="4">
        <f>Ergebnisliste!A118</f>
        <v>0</v>
      </c>
      <c r="B106" s="4">
        <f>Ergebnisliste!B118</f>
        <v>0</v>
      </c>
      <c r="C106" s="2">
        <f>Ergebnisliste!F118</f>
        <v>0</v>
      </c>
      <c r="D106" s="2">
        <f>Ergebnisliste!J118</f>
        <v>0</v>
      </c>
      <c r="E106" s="2">
        <f>Ergebnisliste!N118</f>
        <v>0</v>
      </c>
      <c r="F106" s="2">
        <f>Ergebnisliste!R118</f>
        <v>0</v>
      </c>
      <c r="G106" s="2">
        <f>Ergebnisliste!S118</f>
        <v>0</v>
      </c>
    </row>
    <row r="107" spans="1:7" x14ac:dyDescent="0.15">
      <c r="A107" s="4">
        <f>Ergebnisliste!A119</f>
        <v>0</v>
      </c>
      <c r="B107" s="4">
        <f>Ergebnisliste!B119</f>
        <v>0</v>
      </c>
      <c r="C107" s="2">
        <f>Ergebnisliste!F119</f>
        <v>0</v>
      </c>
      <c r="D107" s="2">
        <f>Ergebnisliste!J119</f>
        <v>0</v>
      </c>
      <c r="E107" s="2">
        <f>Ergebnisliste!N119</f>
        <v>0</v>
      </c>
      <c r="F107" s="2">
        <f>Ergebnisliste!R119</f>
        <v>0</v>
      </c>
      <c r="G107" s="2">
        <f>Ergebnisliste!S119</f>
        <v>0</v>
      </c>
    </row>
    <row r="108" spans="1:7" x14ac:dyDescent="0.15">
      <c r="A108" s="4">
        <f>Ergebnisliste!A120</f>
        <v>0</v>
      </c>
      <c r="B108" s="4">
        <f>Ergebnisliste!B120</f>
        <v>0</v>
      </c>
      <c r="C108" s="2">
        <f>Ergebnisliste!F120</f>
        <v>0</v>
      </c>
      <c r="D108" s="2">
        <f>Ergebnisliste!J120</f>
        <v>0</v>
      </c>
      <c r="E108" s="2">
        <f>Ergebnisliste!N120</f>
        <v>0</v>
      </c>
      <c r="F108" s="2">
        <f>Ergebnisliste!R120</f>
        <v>0</v>
      </c>
      <c r="G108" s="2">
        <f>Ergebnisliste!S120</f>
        <v>0</v>
      </c>
    </row>
    <row r="109" spans="1:7" x14ac:dyDescent="0.15">
      <c r="A109" s="4">
        <f>Ergebnisliste!A133</f>
        <v>0</v>
      </c>
      <c r="B109" s="4">
        <f>Ergebnisliste!B133</f>
        <v>0</v>
      </c>
      <c r="C109" s="2">
        <f>Ergebnisliste!F133</f>
        <v>0</v>
      </c>
      <c r="D109" s="2">
        <f>Ergebnisliste!J133</f>
        <v>0</v>
      </c>
      <c r="E109" s="2">
        <f>Ergebnisliste!N133</f>
        <v>0</v>
      </c>
      <c r="F109" s="2">
        <f>Ergebnisliste!R133</f>
        <v>0</v>
      </c>
      <c r="G109" s="2">
        <f>Ergebnisliste!S133</f>
        <v>0</v>
      </c>
    </row>
    <row r="110" spans="1:7" x14ac:dyDescent="0.15">
      <c r="A110" s="4">
        <f>Ergebnisliste!A134</f>
        <v>0</v>
      </c>
      <c r="B110" s="4">
        <f>Ergebnisliste!B134</f>
        <v>0</v>
      </c>
      <c r="C110" s="2">
        <f>Ergebnisliste!F134</f>
        <v>0</v>
      </c>
      <c r="D110" s="2">
        <f>Ergebnisliste!J134</f>
        <v>0</v>
      </c>
      <c r="E110" s="2">
        <f>Ergebnisliste!N134</f>
        <v>0</v>
      </c>
      <c r="F110" s="2">
        <f>Ergebnisliste!R134</f>
        <v>0</v>
      </c>
      <c r="G110" s="2">
        <f>Ergebnisliste!S134</f>
        <v>0</v>
      </c>
    </row>
    <row r="111" spans="1:7" x14ac:dyDescent="0.15">
      <c r="A111" s="4">
        <f>Ergebnisliste!A135</f>
        <v>0</v>
      </c>
      <c r="B111" s="4">
        <f>Ergebnisliste!B135</f>
        <v>0</v>
      </c>
      <c r="C111" s="2">
        <f>Ergebnisliste!F135</f>
        <v>0</v>
      </c>
      <c r="D111" s="2">
        <f>Ergebnisliste!J135</f>
        <v>0</v>
      </c>
      <c r="E111" s="2">
        <f>Ergebnisliste!N135</f>
        <v>0</v>
      </c>
      <c r="F111" s="2">
        <f>Ergebnisliste!R135</f>
        <v>0</v>
      </c>
      <c r="G111" s="2">
        <f>Ergebnisliste!S135</f>
        <v>0</v>
      </c>
    </row>
    <row r="112" spans="1:7" x14ac:dyDescent="0.15">
      <c r="A112" s="4">
        <f>Ergebnisliste!A136</f>
        <v>0</v>
      </c>
      <c r="B112" s="4">
        <f>Ergebnisliste!B136</f>
        <v>0</v>
      </c>
      <c r="C112" s="2">
        <f>Ergebnisliste!F136</f>
        <v>0</v>
      </c>
      <c r="D112" s="2">
        <f>Ergebnisliste!J136</f>
        <v>0</v>
      </c>
      <c r="E112" s="2">
        <f>Ergebnisliste!N136</f>
        <v>0</v>
      </c>
      <c r="F112" s="2">
        <f>Ergebnisliste!R136</f>
        <v>0</v>
      </c>
      <c r="G112" s="2">
        <f>Ergebnisliste!S136</f>
        <v>0</v>
      </c>
    </row>
    <row r="113" spans="1:7" x14ac:dyDescent="0.15">
      <c r="A113" s="4">
        <f>Ergebnisliste!A137</f>
        <v>0</v>
      </c>
      <c r="B113" s="4">
        <f>Ergebnisliste!B137</f>
        <v>0</v>
      </c>
      <c r="C113" s="2">
        <f>Ergebnisliste!F137</f>
        <v>0</v>
      </c>
      <c r="D113" s="2">
        <f>Ergebnisliste!J137</f>
        <v>0</v>
      </c>
      <c r="E113" s="2">
        <f>Ergebnisliste!N137</f>
        <v>0</v>
      </c>
      <c r="F113" s="2">
        <f>Ergebnisliste!R137</f>
        <v>0</v>
      </c>
      <c r="G113" s="2">
        <f>Ergebnisliste!S137</f>
        <v>0</v>
      </c>
    </row>
    <row r="114" spans="1:7" x14ac:dyDescent="0.15">
      <c r="A114" s="4">
        <f>Ergebnisliste!A138</f>
        <v>0</v>
      </c>
      <c r="B114" s="4">
        <f>Ergebnisliste!B138</f>
        <v>0</v>
      </c>
      <c r="C114" s="2">
        <f>Ergebnisliste!F138</f>
        <v>0</v>
      </c>
      <c r="D114" s="2">
        <f>Ergebnisliste!J138</f>
        <v>0</v>
      </c>
      <c r="E114" s="2">
        <f>Ergebnisliste!N138</f>
        <v>0</v>
      </c>
      <c r="F114" s="2">
        <f>Ergebnisliste!R138</f>
        <v>0</v>
      </c>
      <c r="G114" s="2">
        <f>Ergebnisliste!S138</f>
        <v>0</v>
      </c>
    </row>
    <row r="115" spans="1:7" x14ac:dyDescent="0.15">
      <c r="A115" s="4">
        <f>Ergebnisliste!A139</f>
        <v>0</v>
      </c>
      <c r="B115" s="4">
        <f>Ergebnisliste!B139</f>
        <v>0</v>
      </c>
      <c r="C115" s="2">
        <f>Ergebnisliste!F139</f>
        <v>0</v>
      </c>
      <c r="D115" s="2">
        <f>Ergebnisliste!J139</f>
        <v>0</v>
      </c>
      <c r="E115" s="2">
        <f>Ergebnisliste!N139</f>
        <v>0</v>
      </c>
      <c r="F115" s="2">
        <f>Ergebnisliste!R139</f>
        <v>0</v>
      </c>
      <c r="G115" s="2">
        <f>Ergebnisliste!S139</f>
        <v>0</v>
      </c>
    </row>
    <row r="116" spans="1:7" x14ac:dyDescent="0.15">
      <c r="A116" s="4">
        <f>Ergebnisliste!A140</f>
        <v>0</v>
      </c>
      <c r="B116" s="4">
        <f>Ergebnisliste!B140</f>
        <v>0</v>
      </c>
      <c r="C116" s="2">
        <f>Ergebnisliste!F140</f>
        <v>0</v>
      </c>
      <c r="D116" s="2">
        <f>Ergebnisliste!J140</f>
        <v>0</v>
      </c>
      <c r="E116" s="2">
        <f>Ergebnisliste!N140</f>
        <v>0</v>
      </c>
      <c r="F116" s="2">
        <f>Ergebnisliste!R140</f>
        <v>0</v>
      </c>
      <c r="G116" s="2">
        <f>Ergebnisliste!S140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</sheetData>
  <autoFilter ref="A1:G1" xr:uid="{B505C839-20A8-7A4F-AB04-5FCF5D7DEB57}">
    <sortState xmlns:xlrd2="http://schemas.microsoft.com/office/spreadsheetml/2017/richdata2" ref="A2:G121">
      <sortCondition descending="1" ref="F1:F121"/>
    </sortState>
  </autoFilter>
  <conditionalFormatting sqref="C2:G121">
    <cfRule type="top10" dxfId="0" priority="3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2026-09-27T12:55:06Z</dcterms:modified>
</cp:coreProperties>
</file>